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'Лист3'!$A$1:$M$30</definedName>
  </definedNames>
  <calcPr fullCalcOnLoad="1"/>
</workbook>
</file>

<file path=xl/sharedStrings.xml><?xml version="1.0" encoding="utf-8"?>
<sst xmlns="http://schemas.openxmlformats.org/spreadsheetml/2006/main" count="90" uniqueCount="61">
  <si>
    <t>О Т Ч Е Т по М К Д</t>
  </si>
  <si>
    <t>за период с 01.01.2013 г. по 31.12.2013 г.</t>
  </si>
  <si>
    <t>ЛЕНИНА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</si>
  <si>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</si>
  <si>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</si>
  <si>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</si>
  <si>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</si>
  <si>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</si>
  <si>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</si>
  <si>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</si>
  <si>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</si>
  <si>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</si>
  <si>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</si>
  <si>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</si>
  <si>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</si>
  <si>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</si>
  <si>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</si>
  <si>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</si>
  <si>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</si>
  <si>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</si>
  <si>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</si>
  <si>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</si>
  <si>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</si>
  <si>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</si>
  <si>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</si>
  <si>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</si>
  <si>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</si>
  <si>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</si>
  <si>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</si>
  <si>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</si>
  <si>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</si>
  <si>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</si>
  <si>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</si>
  <si>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</si>
  <si>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</si>
  <si>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</si>
  <si>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</si>
  <si>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</si>
  <si>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</si>
  <si>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</si>
  <si>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</si>
  <si>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</si>
  <si>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</si>
  <si>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</si>
  <si>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</si>
  <si>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</si>
  <si>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</si>
  <si>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</si>
  <si>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</si>
  <si>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Ремонт кровли</t>
  </si>
  <si>
    <t>Цоколь</t>
  </si>
  <si>
    <t>16 Б</t>
  </si>
  <si>
    <t>погашение дебиторской задолженности</t>
  </si>
  <si>
    <t>ремонт кровли</t>
  </si>
  <si>
    <t>2,5 м2</t>
  </si>
  <si>
    <t>выполнено</t>
  </si>
  <si>
    <t>18 м2</t>
  </si>
  <si>
    <t>12 м2</t>
  </si>
  <si>
    <t>Ремонт крылец</t>
  </si>
  <si>
    <t>план 2014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</si>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</sst>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4" fontId="9" fillId="0" borderId="12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K18" sqref="K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2" t="s">
        <v>0</v>
      </c>
      <c r="E1" s="73"/>
      <c r="F1" s="73"/>
      <c r="G1" s="3"/>
      <c r="H1" s="4"/>
      <c r="I1" s="4"/>
    </row>
    <row r="2" spans="2:9" ht="12.75">
      <c r="B2" s="2"/>
      <c r="D2" s="74" t="s">
        <v>1</v>
      </c>
      <c r="E2" s="75"/>
      <c r="F2" s="75"/>
      <c r="G2" s="5"/>
      <c r="H2" s="4"/>
      <c r="I2" s="4"/>
    </row>
    <row r="3" spans="1:4" ht="18.75" customHeight="1">
      <c r="A3" s="4"/>
      <c r="B3" s="6" t="s">
        <v>2</v>
      </c>
      <c r="C3" s="7" t="s">
        <v>51</v>
      </c>
      <c r="D3" s="8"/>
    </row>
    <row r="4" spans="2:4" ht="15" customHeight="1">
      <c r="B4" s="9" t="s">
        <v>3</v>
      </c>
      <c r="C4" s="10">
        <v>366.5</v>
      </c>
      <c r="D4" s="11" t="s">
        <v>4</v>
      </c>
    </row>
    <row r="5" spans="2:4" ht="15.75" customHeight="1">
      <c r="B5" s="9" t="s">
        <v>5</v>
      </c>
      <c r="C5" s="10">
        <v>339.6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6" t="s">
        <v>9</v>
      </c>
      <c r="E8" s="7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70">
        <v>5427.68</v>
      </c>
      <c r="E9" s="71"/>
      <c r="F9" s="23">
        <f>6823.88+457.34</f>
        <v>7281.22</v>
      </c>
      <c r="G9" s="8">
        <v>0</v>
      </c>
      <c r="H9" s="8">
        <f>D9-F9</f>
        <v>-1853.54</v>
      </c>
    </row>
    <row r="10" spans="1:8" ht="18" customHeight="1">
      <c r="A10" s="20"/>
      <c r="B10" s="21" t="s">
        <v>15</v>
      </c>
      <c r="C10" s="22" t="s">
        <v>14</v>
      </c>
      <c r="D10" s="70">
        <v>8700.84</v>
      </c>
      <c r="E10" s="71"/>
      <c r="F10" s="23">
        <f>7544.35+726.9</f>
        <v>8271.25</v>
      </c>
      <c r="G10" s="8">
        <f>D10-F10</f>
        <v>429.59000000000015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5427.68</v>
      </c>
      <c r="E14" s="22">
        <f>D14</f>
        <v>5427.68</v>
      </c>
      <c r="F14" s="22">
        <f>F9</f>
        <v>7281.22</v>
      </c>
      <c r="G14" s="34" t="s">
        <v>52</v>
      </c>
    </row>
    <row r="15" spans="1:14" ht="22.5">
      <c r="A15" s="30"/>
      <c r="B15" s="33" t="s">
        <v>23</v>
      </c>
      <c r="C15" s="22" t="s">
        <v>14</v>
      </c>
      <c r="D15" s="22">
        <v>9476.64</v>
      </c>
      <c r="E15" s="22">
        <f>D15</f>
        <v>9476.64</v>
      </c>
      <c r="F15" s="22">
        <f>7408.12+791.73</f>
        <v>8199.85</v>
      </c>
      <c r="G15" s="35" t="s">
        <v>22</v>
      </c>
      <c r="N15" s="1">
        <f>F15*100/D15</f>
        <v>86.52697580577083</v>
      </c>
    </row>
    <row r="16" spans="1:14" ht="25.5">
      <c r="A16" s="30"/>
      <c r="B16" s="33" t="s">
        <v>24</v>
      </c>
      <c r="C16" s="22" t="s">
        <v>14</v>
      </c>
      <c r="D16" s="22">
        <v>16946.7</v>
      </c>
      <c r="E16" s="22">
        <f>D16</f>
        <v>16946.7</v>
      </c>
      <c r="F16" s="22">
        <f>13462.55+1422.62</f>
        <v>14885.169999999998</v>
      </c>
      <c r="G16" s="35" t="s">
        <v>22</v>
      </c>
      <c r="N16" s="1">
        <f>F16*100/D16</f>
        <v>87.83521275528567</v>
      </c>
    </row>
    <row r="17" spans="1:14" ht="22.5">
      <c r="A17" s="30"/>
      <c r="B17" s="33" t="s">
        <v>25</v>
      </c>
      <c r="C17" s="22" t="s">
        <v>14</v>
      </c>
      <c r="D17" s="22">
        <v>2818.56</v>
      </c>
      <c r="E17" s="22">
        <f>D17</f>
        <v>2818.56</v>
      </c>
      <c r="F17" s="22">
        <f>1917.87+235.45</f>
        <v>2153.3199999999997</v>
      </c>
      <c r="G17" s="35" t="s">
        <v>22</v>
      </c>
      <c r="N17" s="1">
        <f>F17*100/D17</f>
        <v>76.39787693006357</v>
      </c>
    </row>
    <row r="18" spans="1:14" ht="25.5">
      <c r="A18" s="30"/>
      <c r="B18" s="33" t="s">
        <v>26</v>
      </c>
      <c r="C18" s="22" t="s">
        <v>14</v>
      </c>
      <c r="D18" s="22">
        <v>5500.8</v>
      </c>
      <c r="E18" s="22">
        <f>D18</f>
        <v>5500.8</v>
      </c>
      <c r="F18" s="22">
        <f>3299.68+420.53</f>
        <v>3720.21</v>
      </c>
      <c r="G18" s="35" t="s">
        <v>22</v>
      </c>
      <c r="K18" s="1" t="s">
        <v>60</v>
      </c>
      <c r="N18" s="1">
        <f>F18*100/D18</f>
        <v>67.63034467713787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6881.25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8700.84</v>
      </c>
      <c r="E22" s="36"/>
      <c r="F22" s="40">
        <f>H30</f>
        <v>1390</v>
      </c>
      <c r="G22" s="36">
        <f>D22-F22</f>
        <v>7310.84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6881.25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5" s="57" customFormat="1" ht="11.25">
      <c r="A26" s="55">
        <v>51</v>
      </c>
      <c r="B26" s="55" t="s">
        <v>47</v>
      </c>
      <c r="C26" s="55" t="s">
        <v>48</v>
      </c>
      <c r="D26" s="62" t="s">
        <v>51</v>
      </c>
      <c r="E26" s="55">
        <v>6</v>
      </c>
      <c r="F26" s="55" t="s">
        <v>53</v>
      </c>
      <c r="G26" s="55" t="s">
        <v>54</v>
      </c>
      <c r="H26" s="55">
        <v>1390</v>
      </c>
      <c r="I26" s="55">
        <v>285</v>
      </c>
      <c r="J26" s="66">
        <v>41547</v>
      </c>
      <c r="K26" s="55" t="s">
        <v>55</v>
      </c>
      <c r="L26" s="69">
        <v>41547</v>
      </c>
      <c r="M26" s="67"/>
      <c r="N26" s="68"/>
      <c r="O26" s="68"/>
    </row>
    <row r="27" spans="1:13" s="65" customFormat="1" ht="12.75">
      <c r="A27" s="58"/>
      <c r="B27" s="59" t="s">
        <v>47</v>
      </c>
      <c r="C27" s="60" t="s">
        <v>48</v>
      </c>
      <c r="D27" s="61" t="s">
        <v>51</v>
      </c>
      <c r="E27" s="60"/>
      <c r="F27" s="55" t="s">
        <v>49</v>
      </c>
      <c r="G27" s="62" t="s">
        <v>56</v>
      </c>
      <c r="H27" s="59"/>
      <c r="I27" s="59"/>
      <c r="J27" s="63" t="s">
        <v>59</v>
      </c>
      <c r="K27" s="59"/>
      <c r="L27" s="56"/>
      <c r="M27" s="64"/>
    </row>
    <row r="28" spans="1:13" s="65" customFormat="1" ht="12.75">
      <c r="A28" s="58"/>
      <c r="B28" s="59" t="s">
        <v>47</v>
      </c>
      <c r="C28" s="60" t="s">
        <v>48</v>
      </c>
      <c r="D28" s="61" t="s">
        <v>51</v>
      </c>
      <c r="E28" s="60"/>
      <c r="F28" s="55" t="s">
        <v>50</v>
      </c>
      <c r="G28" s="62" t="s">
        <v>57</v>
      </c>
      <c r="H28" s="59"/>
      <c r="I28" s="59"/>
      <c r="J28" s="63" t="s">
        <v>59</v>
      </c>
      <c r="K28" s="59"/>
      <c r="L28" s="56"/>
      <c r="M28" s="64"/>
    </row>
    <row r="29" spans="1:13" s="65" customFormat="1" ht="12.75">
      <c r="A29" s="58"/>
      <c r="B29" s="59" t="s">
        <v>47</v>
      </c>
      <c r="C29" s="60" t="s">
        <v>48</v>
      </c>
      <c r="D29" s="61" t="s">
        <v>51</v>
      </c>
      <c r="E29" s="60"/>
      <c r="F29" s="55" t="s">
        <v>58</v>
      </c>
      <c r="G29" s="62"/>
      <c r="H29" s="59"/>
      <c r="I29" s="59"/>
      <c r="J29" s="63" t="s">
        <v>59</v>
      </c>
      <c r="K29" s="59"/>
      <c r="L29" s="56"/>
      <c r="M29" s="64"/>
    </row>
    <row r="30" ht="12.75">
      <c r="H30" s="1">
        <f>SUM(H26:H26)</f>
        <v>1390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2014-03-26T02:22:52Z</dcterms:modified>
  <cp:category/>
  <cp:version/>
  <cp:contentType/>
  <cp:contentStatus/>
</cp:coreProperties>
</file>