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840" windowWidth="9720" windowHeight="660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'2.8.'!$A$50</definedName>
    <definedName name="Par1962" localSheetId="2">'2.8.'!$A$55</definedName>
    <definedName name="Par2005" localSheetId="2">'2.8.'!#REF!</definedName>
    <definedName name="Par2076" localSheetId="2">'2.8.'!$A$74</definedName>
    <definedName name="Par2105" localSheetId="2">'2.8.'!$A$79</definedName>
    <definedName name="Par2129" localSheetId="2">'2.8.'!$A$85</definedName>
    <definedName name="_xlnm.Print_Area" localSheetId="2">'2.8.'!$A$1:$I$98</definedName>
  </definedNames>
  <calcPr fullCalcOnLoad="1"/>
</workbook>
</file>

<file path=xl/sharedStrings.xml><?xml version="1.0" encoding="utf-8"?>
<sst xmlns="http://schemas.openxmlformats.org/spreadsheetml/2006/main" count="289" uniqueCount="186">
  <si>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</si>
  <si>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</si>
  <si>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</si>
  <si>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</si>
  <si>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</si>
  <si>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</si>
  <si>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</si>
  <si>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</si>
  <si>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</si>
  <si>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</si>
  <si>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</si>
  <si>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</si>
  <si>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</si>
  <si>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</si>
  <si>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</si>
  <si>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</si>
  <si>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</si>
  <si>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</si>
  <si>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</si>
  <si>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</si>
  <si>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</si>
  <si>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</si>
  <si>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</si>
  <si>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</si>
  <si>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</si>
  <si>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</si>
  <si>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</si>
  <si>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</si>
  <si>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</si>
  <si>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</si>
  <si>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</si>
  <si>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</si>
  <si>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</si>
  <si>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</si>
  <si>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</si>
  <si>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</si>
  <si>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</si>
  <si>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</si>
  <si>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</si>
  <si>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</si>
  <si>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</si>
  <si>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</si>
  <si>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</si>
  <si>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</si>
  <si>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</si>
  <si>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</si>
  <si>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</si>
  <si>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</si>
  <si>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</si>
  <si>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</si>
  <si>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</si>
  <si>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</si>
  <si>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</si>
  <si>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</si>
  <si>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</si>
  <si>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</si>
  <si>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</si>
  <si>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</si>
  <si>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</si>
  <si>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</si>
  <si>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</si>
  <si>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</si>
  <si>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</si>
  <si>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</si>
  <si>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</si>
  <si>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</si>
  <si>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</si>
  <si>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</si>
  <si>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</si>
  <si>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</si>
  <si>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</si>
  <si>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</si>
  <si>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</si>
  <si>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</si>
  <si>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</si>
  <si>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</si>
  <si>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</si>
  <si>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</si>
  <si>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</si>
  <si>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</si>
  <si>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</si>
  <si>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</si>
  <si>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</si>
  <si>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</si>
  <si>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</si>
  <si>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</si>
  <si>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</si>
  <si>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</si>
  <si>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</si>
  <si>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</si>
  <si>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</si>
  <si>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</si>
  <si>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</si>
  <si>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</si>
  <si>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</si>
  <si>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</si>
  <si>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</si>
  <si>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</si>
  <si>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</si>
  <si>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</si>
  <si>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</si>
  <si>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</si>
  <si>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</si>
  <si>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</si>
  <si>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</si>
  <si>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</si>
  <si>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</si>
  <si>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</si>
  <si>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</si>
  <si>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</si>
  <si>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</si>
  <si>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</si>
  <si>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</si>
  <si>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</si>
  <si>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</si>
  <si>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</si>
  <si>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</si>
  <si>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</si>
  <si>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</si>
  <si>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</si>
  <si>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</si>
  <si>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</si>
  <si>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</si>
  <si>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</si>
  <si>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</si>
  <si>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</si>
  <si>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</si>
  <si>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</si>
  <si>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</si>
  <si>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</si>
  <si>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</si>
  <si>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</si>
  <si>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</si>
  <si>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"Информационно-расчетный центр"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</si>
  <si>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</si>
  <si>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</si>
  <si>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</si>
  <si>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</si>
  <si>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</si>
  <si>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</si>
  <si>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</si>
  <si>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</si>
  <si>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</si>
  <si>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</si>
  <si>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</si>
  <si>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</si>
  <si>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</si>
  <si>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</si>
  <si>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</si>
  <si>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</si>
  <si>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</si>
  <si>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</si>
  <si>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</si>
  <si>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</si>
  <si>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</si>
  <si>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</si>
  <si>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</si>
  <si>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</si>
  <si>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</si>
  <si>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</si>
  <si>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</si>
  <si>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</si>
  <si>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</si>
  <si>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</si>
  <si>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</si>
  <si>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</si>
  <si>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</si>
  <si>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</si>
  <si>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сальдо на 01.01.2018</t>
  </si>
  <si>
    <t>G37</t>
  </si>
  <si>
    <t>перенос сальдо</t>
  </si>
  <si>
    <t>в том числе оплачено юр.лицами  по текущему ремонту</t>
  </si>
  <si>
    <t>Сумма выполненных работ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</si>
  <si>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</si>
  <si>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</si>
  <si>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</si>
  <si>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</si>
  <si>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</si>
  <si>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</si>
  <si>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обращение с ТКО</t>
  </si>
  <si>
    <t>руб/м2</t>
  </si>
  <si>
    <t>в том числе начислено юр. лицам по текущему ремонту</t>
  </si>
  <si>
    <t>в т.ч. задолженность юрлиц по тек. рем.на конец периода</t>
  </si>
  <si>
    <r>
      <t xml:space="preserve"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        по  ул. СОВЕТСКАЯ, 28                                                                                                                                                         </t>
    </r>
    <r>
      <rPr>
        <b/>
        <sz val="12"/>
        <color indexed="10"/>
        <rFont val="Arial"/>
        <family val="2"/>
      </rPr>
      <t xml:space="preserve">   за 2021 год</t>
    </r>
  </si>
  <si>
    <t>ООО "Инженерные сети"</t>
  </si>
  <si>
    <t xml:space="preserve">Оплачено 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</si>
</sst>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02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4" fillId="0" borderId="22" xfId="0" applyFont="1" applyBorder="1" applyAlignment="1">
      <alignment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29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0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1" xfId="0" applyNumberFormat="1" applyFont="1" applyFill="1" applyBorder="1" applyAlignment="1">
      <alignment horizontal="right" vertical="top" wrapText="1"/>
    </xf>
    <xf numFmtId="4" fontId="4" fillId="34" borderId="29" xfId="0" applyNumberFormat="1" applyFont="1" applyFill="1" applyBorder="1" applyAlignment="1">
      <alignment wrapText="1"/>
    </xf>
    <xf numFmtId="4" fontId="4" fillId="33" borderId="29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2" xfId="0" applyFill="1" applyBorder="1" applyAlignment="1">
      <alignment wrapText="1"/>
    </xf>
    <xf numFmtId="2" fontId="4" fillId="34" borderId="10" xfId="0" applyNumberFormat="1" applyFont="1" applyFill="1" applyBorder="1" applyAlignment="1">
      <alignment horizontal="center" vertical="center" wrapText="1"/>
    </xf>
    <xf numFmtId="0" fontId="43" fillId="0" borderId="32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2" xfId="0" applyFont="1" applyBorder="1" applyAlignment="1">
      <alignment vertical="center" wrapText="1"/>
    </xf>
    <xf numFmtId="0" fontId="4" fillId="0" borderId="32" xfId="0" applyFont="1" applyBorder="1" applyAlignment="1">
      <alignment vertical="center"/>
    </xf>
    <xf numFmtId="0" fontId="0" fillId="0" borderId="32" xfId="0" applyFont="1" applyBorder="1" applyAlignment="1">
      <alignment horizontal="center" vertical="center" wrapText="1"/>
    </xf>
    <xf numFmtId="0" fontId="53" fillId="0" borderId="32" xfId="0" applyFont="1" applyFill="1" applyBorder="1" applyAlignment="1">
      <alignment vertical="top" wrapText="1"/>
    </xf>
    <xf numFmtId="0" fontId="0" fillId="0" borderId="32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1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29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4" fontId="4" fillId="35" borderId="31" xfId="0" applyNumberFormat="1" applyFont="1" applyFill="1" applyBorder="1" applyAlignment="1">
      <alignment horizontal="right" vertical="top" wrapText="1"/>
    </xf>
    <xf numFmtId="0" fontId="0" fillId="0" borderId="32" xfId="0" applyFill="1" applyBorder="1" applyAlignment="1">
      <alignment wrapText="1"/>
    </xf>
    <xf numFmtId="0" fontId="9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 wrapText="1"/>
    </xf>
    <xf numFmtId="2" fontId="4" fillId="0" borderId="26" xfId="0" applyNumberFormat="1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/>
    </xf>
    <xf numFmtId="4" fontId="0" fillId="0" borderId="30" xfId="0" applyNumberFormat="1" applyFont="1" applyFill="1" applyBorder="1" applyAlignment="1">
      <alignment vertical="top" wrapText="1"/>
    </xf>
    <xf numFmtId="0" fontId="4" fillId="35" borderId="10" xfId="0" applyFont="1" applyFill="1" applyBorder="1" applyAlignment="1">
      <alignment wrapText="1"/>
    </xf>
    <xf numFmtId="0" fontId="4" fillId="35" borderId="25" xfId="0" applyFont="1" applyFill="1" applyBorder="1" applyAlignment="1">
      <alignment wrapText="1"/>
    </xf>
    <xf numFmtId="4" fontId="0" fillId="0" borderId="0" xfId="0" applyNumberFormat="1" applyAlignment="1">
      <alignment/>
    </xf>
    <xf numFmtId="4" fontId="4" fillId="0" borderId="10" xfId="0" applyNumberFormat="1" applyFont="1" applyFill="1" applyBorder="1" applyAlignment="1">
      <alignment wrapText="1"/>
    </xf>
    <xf numFmtId="0" fontId="55" fillId="0" borderId="33" xfId="0" applyFont="1" applyBorder="1" applyAlignment="1">
      <alignment horizontal="center" vertical="justify" wrapText="1"/>
    </xf>
    <xf numFmtId="0" fontId="0" fillId="0" borderId="34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0" fillId="37" borderId="34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36" borderId="34" xfId="0" applyFont="1" applyFill="1" applyBorder="1" applyAlignment="1">
      <alignment horizontal="center" vertical="top" wrapText="1"/>
    </xf>
    <xf numFmtId="0" fontId="0" fillId="36" borderId="35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4" xfId="0" applyFont="1" applyBorder="1" applyAlignment="1">
      <alignment vertical="top" wrapText="1"/>
    </xf>
    <xf numFmtId="0" fontId="4" fillId="0" borderId="35" xfId="0" applyFont="1" applyBorder="1" applyAlignment="1">
      <alignment vertical="top" wrapText="1"/>
    </xf>
    <xf numFmtId="0" fontId="4" fillId="0" borderId="28" xfId="0" applyFont="1" applyBorder="1" applyAlignment="1">
      <alignment vertical="top" wrapText="1"/>
    </xf>
    <xf numFmtId="0" fontId="0" fillId="0" borderId="34" xfId="0" applyFont="1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4" fillId="0" borderId="34" xfId="0" applyFont="1" applyFill="1" applyBorder="1" applyAlignment="1">
      <alignment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36" xfId="0" applyFont="1" applyFill="1" applyBorder="1" applyAlignment="1">
      <alignment horizontal="center" vertical="top" wrapText="1"/>
    </xf>
    <xf numFmtId="0" fontId="0" fillId="0" borderId="37" xfId="0" applyFont="1" applyFill="1" applyBorder="1" applyAlignment="1">
      <alignment horizontal="center" vertical="top" wrapText="1"/>
    </xf>
    <xf numFmtId="0" fontId="4" fillId="0" borderId="34" xfId="0" applyFont="1" applyBorder="1" applyAlignment="1">
      <alignment horizontal="center" wrapText="1"/>
    </xf>
    <xf numFmtId="0" fontId="4" fillId="0" borderId="35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4" fillId="36" borderId="34" xfId="0" applyFont="1" applyFill="1" applyBorder="1" applyAlignment="1">
      <alignment horizontal="center" wrapText="1"/>
    </xf>
    <xf numFmtId="0" fontId="4" fillId="36" borderId="35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38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0" xfId="0" applyNumberFormat="1" applyFont="1" applyBorder="1" applyAlignment="1">
      <alignment horizontal="right" vertical="top" wrapText="1"/>
    </xf>
    <xf numFmtId="14" fontId="0" fillId="0" borderId="41" xfId="0" applyNumberFormat="1" applyFont="1" applyBorder="1" applyAlignment="1">
      <alignment horizontal="right" vertical="top" wrapText="1"/>
    </xf>
    <xf numFmtId="14" fontId="0" fillId="0" borderId="42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43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0" xfId="0" applyFont="1" applyBorder="1" applyAlignment="1">
      <alignment vertical="top" wrapText="1"/>
    </xf>
    <xf numFmtId="0" fontId="4" fillId="0" borderId="41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42" xfId="0" applyFont="1" applyBorder="1" applyAlignment="1">
      <alignment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38" borderId="34" xfId="0" applyFont="1" applyFill="1" applyBorder="1" applyAlignment="1">
      <alignment horizontal="center" vertical="top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0" xfId="0" applyFont="1" applyFill="1" applyBorder="1" applyAlignment="1">
      <alignment horizontal="center" vertical="top" wrapText="1"/>
    </xf>
    <xf numFmtId="0" fontId="0" fillId="38" borderId="41" xfId="0" applyFont="1" applyFill="1" applyBorder="1" applyAlignment="1">
      <alignment horizontal="center" vertical="top" wrapText="1"/>
    </xf>
    <xf numFmtId="0" fontId="0" fillId="38" borderId="42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4" xfId="0" applyFont="1" applyFill="1" applyBorder="1" applyAlignment="1">
      <alignment horizontal="center" vertical="top" wrapText="1"/>
    </xf>
    <xf numFmtId="0" fontId="0" fillId="38" borderId="45" xfId="0" applyFont="1" applyFill="1" applyBorder="1" applyAlignment="1">
      <alignment horizontal="center" vertical="top" wrapText="1"/>
    </xf>
    <xf numFmtId="0" fontId="0" fillId="38" borderId="46" xfId="0" applyFont="1" applyFill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  <xf numFmtId="0" fontId="0" fillId="0" borderId="47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24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8"/>
  <sheetViews>
    <sheetView tabSelected="1" view="pageBreakPreview" zoomScaleSheetLayoutView="100" zoomScalePageLayoutView="0" workbookViewId="0" topLeftCell="A76">
      <selection activeCell="H81" sqref="H81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  <col min="10" max="10" width="10.140625" style="0" bestFit="1" customWidth="1"/>
    <col min="12" max="12" width="9.57421875" style="0" bestFit="1" customWidth="1"/>
  </cols>
  <sheetData>
    <row r="1" spans="1:8" ht="62.25" customHeight="1">
      <c r="A1" s="159" t="s">
        <v>183</v>
      </c>
      <c r="B1" s="159"/>
      <c r="C1" s="159"/>
      <c r="D1" s="159"/>
      <c r="E1" s="159"/>
      <c r="F1" s="159"/>
      <c r="G1" s="159"/>
      <c r="H1" s="159"/>
    </row>
    <row r="2" ht="13.5" thickBot="1">
      <c r="A2" s="1"/>
    </row>
    <row r="3" spans="1:8" ht="23.25" thickBot="1">
      <c r="A3" s="7" t="s">
        <v>0</v>
      </c>
      <c r="B3" s="8" t="s">
        <v>1</v>
      </c>
      <c r="C3" s="30" t="s">
        <v>2</v>
      </c>
      <c r="D3" s="169"/>
      <c r="E3" s="170"/>
      <c r="F3" s="171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60"/>
      <c r="E4" s="161"/>
      <c r="F4" s="162"/>
      <c r="G4" s="96">
        <v>44651</v>
      </c>
      <c r="H4" s="5"/>
    </row>
    <row r="5" spans="1:8" ht="26.25" thickBot="1">
      <c r="A5" s="4" t="s">
        <v>9</v>
      </c>
      <c r="B5" s="4" t="s">
        <v>10</v>
      </c>
      <c r="C5" s="3"/>
      <c r="D5" s="163"/>
      <c r="E5" s="164"/>
      <c r="F5" s="165"/>
      <c r="G5" s="97">
        <v>44197</v>
      </c>
      <c r="H5" s="31"/>
    </row>
    <row r="6" spans="1:8" ht="26.25" thickBot="1">
      <c r="A6" s="4" t="s">
        <v>11</v>
      </c>
      <c r="B6" s="4" t="s">
        <v>12</v>
      </c>
      <c r="C6" s="3"/>
      <c r="D6" s="166"/>
      <c r="E6" s="167"/>
      <c r="F6" s="168"/>
      <c r="G6" s="98">
        <v>44561</v>
      </c>
      <c r="H6" s="5"/>
    </row>
    <row r="7" spans="1:8" ht="38.25" customHeight="1" thickBot="1">
      <c r="A7" s="175" t="s">
        <v>13</v>
      </c>
      <c r="B7" s="176"/>
      <c r="C7" s="176"/>
      <c r="D7" s="177"/>
      <c r="E7" s="177"/>
      <c r="F7" s="177"/>
      <c r="G7" s="176"/>
      <c r="H7" s="178"/>
    </row>
    <row r="8" spans="1:8" ht="33" customHeight="1" thickBot="1">
      <c r="A8" s="35" t="s">
        <v>0</v>
      </c>
      <c r="B8" s="34" t="s">
        <v>1</v>
      </c>
      <c r="C8" s="36" t="s">
        <v>2</v>
      </c>
      <c r="D8" s="172" t="s">
        <v>3</v>
      </c>
      <c r="E8" s="173"/>
      <c r="F8" s="174"/>
      <c r="G8" s="32" t="s">
        <v>144</v>
      </c>
      <c r="H8" s="33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79" t="s">
        <v>15</v>
      </c>
      <c r="E9" s="170"/>
      <c r="F9" s="180"/>
      <c r="G9" s="21">
        <v>0</v>
      </c>
      <c r="H9" s="5"/>
    </row>
    <row r="10" spans="1:10" ht="39" customHeight="1" thickBot="1">
      <c r="A10" s="4" t="s">
        <v>17</v>
      </c>
      <c r="B10" s="4" t="s">
        <v>18</v>
      </c>
      <c r="C10" s="3" t="s">
        <v>16</v>
      </c>
      <c r="D10" s="179" t="s">
        <v>18</v>
      </c>
      <c r="E10" s="170"/>
      <c r="F10" s="180"/>
      <c r="G10" s="56">
        <v>-55612.57</v>
      </c>
      <c r="H10" s="41"/>
      <c r="I10" t="s">
        <v>169</v>
      </c>
      <c r="J10" t="s">
        <v>170</v>
      </c>
    </row>
    <row r="11" spans="1:9" ht="39" customHeight="1" thickBot="1">
      <c r="A11" s="4" t="s">
        <v>19</v>
      </c>
      <c r="B11" s="4" t="s">
        <v>20</v>
      </c>
      <c r="C11" s="3" t="s">
        <v>16</v>
      </c>
      <c r="D11" s="179" t="s">
        <v>20</v>
      </c>
      <c r="E11" s="170"/>
      <c r="F11" s="180"/>
      <c r="G11" s="70">
        <v>110659.92</v>
      </c>
      <c r="H11" s="43"/>
      <c r="I11" t="s">
        <v>168</v>
      </c>
    </row>
    <row r="12" spans="1:10" ht="51.75" customHeight="1" thickBot="1">
      <c r="A12" s="4" t="s">
        <v>21</v>
      </c>
      <c r="B12" s="61" t="s">
        <v>22</v>
      </c>
      <c r="C12" s="3" t="s">
        <v>16</v>
      </c>
      <c r="D12" s="194" t="s">
        <v>23</v>
      </c>
      <c r="E12" s="195"/>
      <c r="F12" s="196"/>
      <c r="G12" s="71">
        <f>G13+G14+G20+G21+G22+G23</f>
        <v>252990.24</v>
      </c>
      <c r="H12" s="95"/>
      <c r="J12" s="126">
        <f>G12-G32</f>
        <v>252990.24</v>
      </c>
    </row>
    <row r="13" spans="1:12" ht="26.25" customHeight="1" thickBot="1">
      <c r="A13" s="4" t="s">
        <v>24</v>
      </c>
      <c r="B13" s="6" t="s">
        <v>25</v>
      </c>
      <c r="C13" s="3" t="s">
        <v>16</v>
      </c>
      <c r="D13" s="145" t="s">
        <v>26</v>
      </c>
      <c r="E13" s="146"/>
      <c r="F13" s="147"/>
      <c r="G13" s="58">
        <v>43207.68</v>
      </c>
      <c r="H13" s="5"/>
      <c r="L13" s="115">
        <f>G13+G14+G20+G21+G22+G23+G24-G32</f>
        <v>266399.52</v>
      </c>
    </row>
    <row r="14" spans="1:8" ht="24" customHeight="1" thickBot="1">
      <c r="A14" s="4" t="s">
        <v>27</v>
      </c>
      <c r="B14" s="6" t="s">
        <v>28</v>
      </c>
      <c r="C14" s="3" t="s">
        <v>16</v>
      </c>
      <c r="D14" s="145" t="s">
        <v>29</v>
      </c>
      <c r="E14" s="146"/>
      <c r="F14" s="147"/>
      <c r="G14" s="72">
        <v>45293.88</v>
      </c>
      <c r="H14" s="5"/>
    </row>
    <row r="15" spans="1:8" ht="26.25" customHeight="1" thickBot="1">
      <c r="A15" s="4"/>
      <c r="B15" s="6"/>
      <c r="C15" s="3" t="s">
        <v>16</v>
      </c>
      <c r="D15" s="145" t="s">
        <v>146</v>
      </c>
      <c r="E15" s="146"/>
      <c r="F15" s="147"/>
      <c r="G15" s="73">
        <v>43844.99</v>
      </c>
      <c r="H15" s="5"/>
    </row>
    <row r="16" spans="1:13" ht="13.5" customHeight="1" thickBot="1">
      <c r="A16" s="4"/>
      <c r="B16" s="6"/>
      <c r="C16" s="3" t="s">
        <v>16</v>
      </c>
      <c r="D16" s="145" t="s">
        <v>147</v>
      </c>
      <c r="E16" s="146"/>
      <c r="F16" s="147"/>
      <c r="G16" s="74">
        <v>17822.23</v>
      </c>
      <c r="H16" s="43"/>
      <c r="M16" s="115">
        <f>G14+G31-G15</f>
        <v>1448.8899999999994</v>
      </c>
    </row>
    <row r="17" spans="1:8" ht="13.5" customHeight="1" thickBot="1">
      <c r="A17" s="4"/>
      <c r="B17" s="6"/>
      <c r="C17" s="3" t="s">
        <v>16</v>
      </c>
      <c r="D17" s="145" t="s">
        <v>148</v>
      </c>
      <c r="E17" s="146"/>
      <c r="F17" s="147"/>
      <c r="G17" s="58">
        <v>882</v>
      </c>
      <c r="H17" s="5"/>
    </row>
    <row r="18" spans="1:8" ht="24.75" customHeight="1" thickBot="1">
      <c r="A18" s="4"/>
      <c r="B18" s="6"/>
      <c r="C18" s="3" t="s">
        <v>16</v>
      </c>
      <c r="D18" s="145" t="s">
        <v>18</v>
      </c>
      <c r="E18" s="146"/>
      <c r="F18" s="147"/>
      <c r="G18" s="13">
        <f>G10</f>
        <v>-55612.57</v>
      </c>
      <c r="H18" s="41"/>
    </row>
    <row r="19" spans="1:8" ht="27" customHeight="1" thickBot="1">
      <c r="A19" s="4"/>
      <c r="B19" s="6"/>
      <c r="C19" s="3" t="s">
        <v>16</v>
      </c>
      <c r="D19" s="145" t="s">
        <v>55</v>
      </c>
      <c r="E19" s="146"/>
      <c r="F19" s="147"/>
      <c r="G19" s="60">
        <f>G18+G15-G17</f>
        <v>-12649.580000000002</v>
      </c>
      <c r="H19" s="41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97" t="s">
        <v>32</v>
      </c>
      <c r="E20" s="198"/>
      <c r="F20" s="199"/>
      <c r="G20" s="58">
        <v>57362.76</v>
      </c>
      <c r="H20" s="5"/>
    </row>
    <row r="21" spans="1:8" ht="26.25" customHeight="1" thickBot="1">
      <c r="A21" s="4" t="s">
        <v>33</v>
      </c>
      <c r="B21" s="28" t="s">
        <v>138</v>
      </c>
      <c r="C21" s="3" t="s">
        <v>16</v>
      </c>
      <c r="D21" s="179" t="s">
        <v>141</v>
      </c>
      <c r="E21" s="170"/>
      <c r="F21" s="180"/>
      <c r="G21" s="57"/>
      <c r="H21" s="5"/>
    </row>
    <row r="22" spans="1:8" ht="26.25" customHeight="1" thickBot="1">
      <c r="A22" s="4" t="s">
        <v>36</v>
      </c>
      <c r="B22" s="28" t="s">
        <v>140</v>
      </c>
      <c r="C22" s="3" t="s">
        <v>16</v>
      </c>
      <c r="D22" s="179" t="s">
        <v>142</v>
      </c>
      <c r="E22" s="170"/>
      <c r="F22" s="180"/>
      <c r="G22" s="57">
        <v>12217.56</v>
      </c>
      <c r="H22" s="5"/>
    </row>
    <row r="23" spans="1:8" ht="35.25" customHeight="1" thickBot="1">
      <c r="A23" s="4" t="s">
        <v>39</v>
      </c>
      <c r="B23" s="29" t="s">
        <v>139</v>
      </c>
      <c r="C23" s="3" t="s">
        <v>16</v>
      </c>
      <c r="D23" s="191" t="s">
        <v>143</v>
      </c>
      <c r="E23" s="192"/>
      <c r="F23" s="193"/>
      <c r="G23" s="57">
        <v>94908.36</v>
      </c>
      <c r="H23" s="5"/>
    </row>
    <row r="24" spans="1:8" ht="35.25" customHeight="1" thickBot="1">
      <c r="A24" s="4" t="s">
        <v>42</v>
      </c>
      <c r="B24" s="29" t="s">
        <v>174</v>
      </c>
      <c r="C24" s="3" t="s">
        <v>16</v>
      </c>
      <c r="D24" s="191" t="s">
        <v>175</v>
      </c>
      <c r="E24" s="192"/>
      <c r="F24" s="193"/>
      <c r="G24" s="57">
        <v>13409.28</v>
      </c>
      <c r="H24" s="5"/>
    </row>
    <row r="25" spans="1:8" ht="26.25" customHeight="1" thickBot="1">
      <c r="A25" s="4" t="s">
        <v>45</v>
      </c>
      <c r="B25" s="61" t="s">
        <v>34</v>
      </c>
      <c r="C25" s="3" t="s">
        <v>16</v>
      </c>
      <c r="D25" s="179" t="s">
        <v>35</v>
      </c>
      <c r="E25" s="170"/>
      <c r="F25" s="180"/>
      <c r="G25" s="69">
        <f>G26+G33</f>
        <v>299755.67</v>
      </c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194" t="s">
        <v>38</v>
      </c>
      <c r="E26" s="195"/>
      <c r="F26" s="196"/>
      <c r="G26" s="64">
        <v>299755.67</v>
      </c>
      <c r="H26" s="43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45" t="s">
        <v>41</v>
      </c>
      <c r="E27" s="146"/>
      <c r="F27" s="147"/>
      <c r="G27" s="11">
        <v>0</v>
      </c>
      <c r="H27" s="43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45" t="s">
        <v>44</v>
      </c>
      <c r="E28" s="146"/>
      <c r="F28" s="147"/>
      <c r="G28" s="99">
        <f>0</f>
        <v>0</v>
      </c>
      <c r="H28" s="43"/>
    </row>
    <row r="29" spans="1:8" ht="41.25" customHeight="1" thickBot="1">
      <c r="A29" s="4" t="s">
        <v>54</v>
      </c>
      <c r="B29" s="6" t="s">
        <v>46</v>
      </c>
      <c r="C29" s="3" t="s">
        <v>16</v>
      </c>
      <c r="D29" s="145" t="s">
        <v>47</v>
      </c>
      <c r="E29" s="146"/>
      <c r="F29" s="147"/>
      <c r="G29" s="76"/>
      <c r="H29" s="49"/>
    </row>
    <row r="30" spans="1:9" ht="13.5" customHeight="1" thickBot="1">
      <c r="A30" s="4" t="s">
        <v>56</v>
      </c>
      <c r="B30" s="12" t="s">
        <v>49</v>
      </c>
      <c r="C30" s="3" t="s">
        <v>16</v>
      </c>
      <c r="D30" s="145"/>
      <c r="E30" s="146"/>
      <c r="F30" s="147"/>
      <c r="G30" s="88"/>
      <c r="H30" s="65"/>
      <c r="I30" s="62"/>
    </row>
    <row r="31" spans="1:9" ht="13.5" customHeight="1" thickBot="1">
      <c r="A31" s="4"/>
      <c r="B31" s="12"/>
      <c r="C31" s="3"/>
      <c r="D31" s="145" t="s">
        <v>159</v>
      </c>
      <c r="E31" s="146"/>
      <c r="F31" s="146"/>
      <c r="G31" s="67"/>
      <c r="H31" s="123"/>
      <c r="I31" s="62"/>
    </row>
    <row r="32" spans="1:9" ht="13.5" customHeight="1" thickBot="1">
      <c r="A32" s="4"/>
      <c r="B32" s="12"/>
      <c r="C32" s="3"/>
      <c r="D32" s="145" t="s">
        <v>181</v>
      </c>
      <c r="E32" s="146"/>
      <c r="F32" s="146"/>
      <c r="G32" s="67"/>
      <c r="H32" s="66"/>
      <c r="I32" s="62"/>
    </row>
    <row r="33" spans="1:10" ht="13.5" customHeight="1" thickBot="1">
      <c r="A33" s="4"/>
      <c r="B33" s="12"/>
      <c r="C33" s="3"/>
      <c r="D33" s="145" t="s">
        <v>160</v>
      </c>
      <c r="E33" s="146"/>
      <c r="F33" s="146"/>
      <c r="G33" s="67"/>
      <c r="H33" s="66"/>
      <c r="I33" s="75"/>
      <c r="J33" t="s">
        <v>158</v>
      </c>
    </row>
    <row r="34" spans="1:9" ht="13.5" customHeight="1" thickBot="1">
      <c r="A34" s="4"/>
      <c r="B34" s="12"/>
      <c r="C34" s="3"/>
      <c r="D34" s="145" t="s">
        <v>171</v>
      </c>
      <c r="E34" s="146"/>
      <c r="F34" s="200"/>
      <c r="G34" s="68"/>
      <c r="H34" s="66"/>
      <c r="I34" s="75"/>
    </row>
    <row r="35" spans="1:9" ht="13.5" customHeight="1" thickBot="1">
      <c r="A35" s="4"/>
      <c r="B35" s="12"/>
      <c r="C35" s="3"/>
      <c r="D35" s="145" t="s">
        <v>162</v>
      </c>
      <c r="E35" s="146"/>
      <c r="F35" s="146"/>
      <c r="G35" s="68"/>
      <c r="H35" s="66"/>
      <c r="I35" s="62"/>
    </row>
    <row r="36" spans="1:9" ht="13.5" customHeight="1" thickBot="1">
      <c r="A36" s="4"/>
      <c r="B36" s="12"/>
      <c r="C36" s="3"/>
      <c r="D36" s="145" t="s">
        <v>161</v>
      </c>
      <c r="E36" s="146"/>
      <c r="F36" s="146"/>
      <c r="G36" s="94"/>
      <c r="H36" s="66"/>
      <c r="I36" s="62"/>
    </row>
    <row r="37" spans="1:9" ht="13.5" customHeight="1" thickBot="1">
      <c r="A37" s="4"/>
      <c r="B37" s="12"/>
      <c r="C37" s="3"/>
      <c r="D37" s="145" t="s">
        <v>182</v>
      </c>
      <c r="E37" s="146"/>
      <c r="F37" s="146"/>
      <c r="G37" s="116"/>
      <c r="H37" s="66"/>
      <c r="I37" s="62"/>
    </row>
    <row r="38" spans="1:8" ht="35.25" customHeight="1" thickBot="1">
      <c r="A38" s="4" t="s">
        <v>59</v>
      </c>
      <c r="B38" s="61" t="s">
        <v>51</v>
      </c>
      <c r="C38" s="3" t="s">
        <v>16</v>
      </c>
      <c r="D38" s="145" t="s">
        <v>51</v>
      </c>
      <c r="E38" s="146"/>
      <c r="F38" s="147"/>
      <c r="G38" s="59">
        <f>G25+G40</f>
        <v>287106.08999999997</v>
      </c>
      <c r="H38" s="44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45" t="s">
        <v>53</v>
      </c>
      <c r="E39" s="146"/>
      <c r="F39" s="147"/>
      <c r="G39" s="11">
        <v>0</v>
      </c>
      <c r="H39" s="95"/>
      <c r="M39" t="s">
        <v>158</v>
      </c>
    </row>
    <row r="40" spans="1:8" ht="44.25" customHeight="1" thickBot="1">
      <c r="A40" s="4" t="s">
        <v>153</v>
      </c>
      <c r="B40" s="4" t="s">
        <v>55</v>
      </c>
      <c r="C40" s="3" t="s">
        <v>16</v>
      </c>
      <c r="D40" s="145" t="s">
        <v>55</v>
      </c>
      <c r="E40" s="146"/>
      <c r="F40" s="147"/>
      <c r="G40" s="60">
        <f>G19</f>
        <v>-12649.580000000002</v>
      </c>
      <c r="H40" s="41"/>
    </row>
    <row r="41" spans="1:8" ht="39" customHeight="1" thickBot="1">
      <c r="A41" s="4" t="s">
        <v>154</v>
      </c>
      <c r="B41" s="4" t="s">
        <v>145</v>
      </c>
      <c r="C41" s="3" t="s">
        <v>16</v>
      </c>
      <c r="D41" s="145" t="s">
        <v>57</v>
      </c>
      <c r="E41" s="146"/>
      <c r="F41" s="147"/>
      <c r="G41" s="44">
        <f>G11+G12+G31-G25</f>
        <v>63894.48999999999</v>
      </c>
      <c r="H41" s="44"/>
    </row>
    <row r="42" spans="1:8" ht="38.25" customHeight="1" thickBot="1">
      <c r="A42" s="142" t="s">
        <v>58</v>
      </c>
      <c r="B42" s="143"/>
      <c r="C42" s="143"/>
      <c r="D42" s="143"/>
      <c r="E42" s="143"/>
      <c r="F42" s="176"/>
      <c r="G42" s="143"/>
      <c r="H42" s="178"/>
    </row>
    <row r="43" spans="1:8" ht="68.25" thickBot="1">
      <c r="A43" s="4" t="s">
        <v>155</v>
      </c>
      <c r="B43" s="4" t="s">
        <v>60</v>
      </c>
      <c r="C43" s="3" t="s">
        <v>129</v>
      </c>
      <c r="D43" s="16" t="s">
        <v>63</v>
      </c>
      <c r="E43" s="4" t="s">
        <v>130</v>
      </c>
      <c r="F43" s="39" t="s">
        <v>132</v>
      </c>
      <c r="G43" s="40" t="s">
        <v>149</v>
      </c>
      <c r="H43" s="37" t="s">
        <v>134</v>
      </c>
    </row>
    <row r="44" spans="1:8" ht="79.5" customHeight="1" thickBot="1">
      <c r="A44" s="14">
        <v>1</v>
      </c>
      <c r="B44" s="4" t="s">
        <v>123</v>
      </c>
      <c r="C44" s="3" t="s">
        <v>125</v>
      </c>
      <c r="D44" s="52" t="s">
        <v>150</v>
      </c>
      <c r="E44" s="46">
        <v>3.04</v>
      </c>
      <c r="F44" s="63" t="s">
        <v>133</v>
      </c>
      <c r="G44" s="54">
        <v>3848006622</v>
      </c>
      <c r="H44" s="55">
        <f>G17</f>
        <v>882</v>
      </c>
    </row>
    <row r="45" spans="1:8" ht="56.25" customHeight="1" thickBot="1">
      <c r="A45" s="14">
        <v>2</v>
      </c>
      <c r="B45" s="4" t="s">
        <v>128</v>
      </c>
      <c r="C45" s="3" t="s">
        <v>125</v>
      </c>
      <c r="D45" s="45" t="s">
        <v>151</v>
      </c>
      <c r="E45" s="86">
        <v>2.9</v>
      </c>
      <c r="F45" s="63" t="s">
        <v>133</v>
      </c>
      <c r="G45" s="54">
        <v>3848006622</v>
      </c>
      <c r="H45" s="55">
        <f>G13</f>
        <v>43207.68</v>
      </c>
    </row>
    <row r="46" spans="1:8" ht="39" customHeight="1" thickBot="1">
      <c r="A46" s="14">
        <v>3</v>
      </c>
      <c r="B46" s="4" t="s">
        <v>124</v>
      </c>
      <c r="C46" s="3" t="s">
        <v>125</v>
      </c>
      <c r="D46" s="45" t="s">
        <v>131</v>
      </c>
      <c r="E46" s="46">
        <v>3.85</v>
      </c>
      <c r="F46" s="63" t="s">
        <v>133</v>
      </c>
      <c r="G46" s="54">
        <v>3848000155</v>
      </c>
      <c r="H46" s="55">
        <f>G20</f>
        <v>57362.76</v>
      </c>
    </row>
    <row r="47" spans="1:8" ht="68.25" thickBot="1">
      <c r="A47" s="14">
        <v>4</v>
      </c>
      <c r="B47" s="4" t="s">
        <v>126</v>
      </c>
      <c r="C47" s="3" t="s">
        <v>125</v>
      </c>
      <c r="D47" s="52" t="s">
        <v>150</v>
      </c>
      <c r="E47" s="46">
        <v>0.82</v>
      </c>
      <c r="F47" s="53" t="s">
        <v>184</v>
      </c>
      <c r="G47" s="54">
        <v>3810086643</v>
      </c>
      <c r="H47" s="55">
        <f>G22</f>
        <v>12217.56</v>
      </c>
    </row>
    <row r="48" spans="1:8" ht="68.25" thickBot="1">
      <c r="A48" s="14">
        <v>5</v>
      </c>
      <c r="B48" s="15" t="s">
        <v>127</v>
      </c>
      <c r="C48" s="3" t="s">
        <v>125</v>
      </c>
      <c r="D48" s="52" t="s">
        <v>150</v>
      </c>
      <c r="E48" s="46">
        <v>6.37</v>
      </c>
      <c r="F48" s="53" t="s">
        <v>184</v>
      </c>
      <c r="G48" s="54">
        <v>3810086643</v>
      </c>
      <c r="H48" s="55">
        <f>G23</f>
        <v>94908.36</v>
      </c>
    </row>
    <row r="49" spans="1:8" ht="40.5" customHeight="1" thickBot="1">
      <c r="A49" s="4" t="s">
        <v>156</v>
      </c>
      <c r="B49" s="4" t="s">
        <v>62</v>
      </c>
      <c r="C49" s="3" t="s">
        <v>16</v>
      </c>
      <c r="D49" s="4"/>
      <c r="E49" s="4"/>
      <c r="F49" s="201"/>
      <c r="G49" s="147"/>
      <c r="H49" s="55">
        <f>SUM(H44:H48)</f>
        <v>208578.36</v>
      </c>
    </row>
    <row r="50" spans="1:8" ht="19.5" customHeight="1" thickBot="1">
      <c r="A50" s="142" t="s">
        <v>64</v>
      </c>
      <c r="B50" s="143"/>
      <c r="C50" s="143"/>
      <c r="D50" s="143"/>
      <c r="E50" s="143"/>
      <c r="F50" s="143"/>
      <c r="G50" s="143"/>
      <c r="H50" s="144"/>
    </row>
    <row r="51" spans="1:8" ht="47.25" customHeight="1" thickBot="1">
      <c r="A51" s="100" t="s">
        <v>65</v>
      </c>
      <c r="B51" s="100" t="s">
        <v>66</v>
      </c>
      <c r="C51" s="101" t="s">
        <v>67</v>
      </c>
      <c r="D51" s="131" t="s">
        <v>135</v>
      </c>
      <c r="E51" s="132"/>
      <c r="F51" s="102">
        <v>0</v>
      </c>
      <c r="G51" s="100"/>
      <c r="H51" s="103"/>
    </row>
    <row r="52" spans="1:8" ht="45.75" customHeight="1" thickBot="1">
      <c r="A52" s="100" t="s">
        <v>68</v>
      </c>
      <c r="B52" s="100" t="s">
        <v>69</v>
      </c>
      <c r="C52" s="101" t="s">
        <v>67</v>
      </c>
      <c r="D52" s="131" t="s">
        <v>69</v>
      </c>
      <c r="E52" s="132"/>
      <c r="F52" s="102">
        <v>0</v>
      </c>
      <c r="G52" s="100"/>
      <c r="H52" s="103"/>
    </row>
    <row r="53" spans="1:8" ht="41.25" customHeight="1" thickBot="1">
      <c r="A53" s="100" t="s">
        <v>176</v>
      </c>
      <c r="B53" s="100" t="s">
        <v>70</v>
      </c>
      <c r="C53" s="101" t="s">
        <v>67</v>
      </c>
      <c r="D53" s="131" t="s">
        <v>70</v>
      </c>
      <c r="E53" s="132"/>
      <c r="F53" s="102">
        <v>0</v>
      </c>
      <c r="G53" s="100"/>
      <c r="H53" s="103"/>
    </row>
    <row r="54" spans="1:8" ht="37.5" customHeight="1" thickBot="1">
      <c r="A54" s="100" t="s">
        <v>71</v>
      </c>
      <c r="B54" s="100" t="s">
        <v>72</v>
      </c>
      <c r="C54" s="101" t="s">
        <v>16</v>
      </c>
      <c r="D54" s="131" t="s">
        <v>72</v>
      </c>
      <c r="E54" s="132"/>
      <c r="F54" s="102">
        <v>0</v>
      </c>
      <c r="G54" s="100"/>
      <c r="H54" s="103"/>
    </row>
    <row r="55" spans="1:8" ht="18.75" customHeight="1" thickBot="1">
      <c r="A55" s="148" t="s">
        <v>73</v>
      </c>
      <c r="B55" s="149"/>
      <c r="C55" s="149"/>
      <c r="D55" s="149"/>
      <c r="E55" s="149"/>
      <c r="F55" s="149"/>
      <c r="G55" s="149"/>
      <c r="H55" s="150"/>
    </row>
    <row r="56" spans="1:8" ht="42.75" customHeight="1" thickBot="1">
      <c r="A56" s="45" t="s">
        <v>74</v>
      </c>
      <c r="B56" s="45" t="s">
        <v>15</v>
      </c>
      <c r="C56" s="46" t="s">
        <v>16</v>
      </c>
      <c r="D56" s="129" t="s">
        <v>15</v>
      </c>
      <c r="E56" s="130"/>
      <c r="F56" s="50">
        <v>0</v>
      </c>
      <c r="G56" s="45"/>
      <c r="H56" s="43"/>
    </row>
    <row r="57" spans="1:8" ht="42" customHeight="1" thickBot="1">
      <c r="A57" s="45" t="s">
        <v>75</v>
      </c>
      <c r="B57" s="45" t="s">
        <v>18</v>
      </c>
      <c r="C57" s="46" t="s">
        <v>16</v>
      </c>
      <c r="D57" s="129" t="s">
        <v>18</v>
      </c>
      <c r="E57" s="130"/>
      <c r="F57" s="50">
        <v>0</v>
      </c>
      <c r="G57" s="45"/>
      <c r="H57" s="43"/>
    </row>
    <row r="58" spans="1:8" ht="48.75" customHeight="1" thickBot="1">
      <c r="A58" s="45" t="s">
        <v>76</v>
      </c>
      <c r="B58" s="45" t="s">
        <v>20</v>
      </c>
      <c r="C58" s="46" t="s">
        <v>16</v>
      </c>
      <c r="D58" s="129" t="s">
        <v>20</v>
      </c>
      <c r="E58" s="130"/>
      <c r="F58" s="50">
        <v>0</v>
      </c>
      <c r="G58" s="45"/>
      <c r="H58" s="43"/>
    </row>
    <row r="59" spans="1:8" ht="44.25" customHeight="1" thickBot="1">
      <c r="A59" s="45" t="s">
        <v>77</v>
      </c>
      <c r="B59" s="45" t="s">
        <v>53</v>
      </c>
      <c r="C59" s="46" t="s">
        <v>16</v>
      </c>
      <c r="D59" s="129" t="s">
        <v>53</v>
      </c>
      <c r="E59" s="130"/>
      <c r="F59" s="50">
        <v>0</v>
      </c>
      <c r="G59" s="45"/>
      <c r="H59" s="43"/>
    </row>
    <row r="60" spans="1:8" ht="42.75" customHeight="1" thickBot="1">
      <c r="A60" s="45" t="s">
        <v>78</v>
      </c>
      <c r="B60" s="45" t="s">
        <v>55</v>
      </c>
      <c r="C60" s="46" t="s">
        <v>16</v>
      </c>
      <c r="D60" s="129" t="s">
        <v>55</v>
      </c>
      <c r="E60" s="130"/>
      <c r="F60" s="50">
        <v>0</v>
      </c>
      <c r="G60" s="45"/>
      <c r="H60" s="43"/>
    </row>
    <row r="61" spans="1:8" ht="42" customHeight="1" thickBot="1">
      <c r="A61" s="47" t="s">
        <v>79</v>
      </c>
      <c r="B61" s="47" t="s">
        <v>57</v>
      </c>
      <c r="C61" s="48" t="s">
        <v>16</v>
      </c>
      <c r="D61" s="151" t="s">
        <v>57</v>
      </c>
      <c r="E61" s="152"/>
      <c r="F61" s="51">
        <f>D68+E68+F68+G68+H68</f>
        <v>755.2300000000032</v>
      </c>
      <c r="G61" s="47"/>
      <c r="H61" s="49"/>
    </row>
    <row r="62" spans="1:8" ht="30" customHeight="1" thickBot="1">
      <c r="A62" s="17" t="s">
        <v>136</v>
      </c>
      <c r="B62" s="18"/>
      <c r="C62" s="18"/>
      <c r="D62" s="18"/>
      <c r="E62" s="18"/>
      <c r="F62" s="18"/>
      <c r="G62" s="18"/>
      <c r="H62" s="19"/>
    </row>
    <row r="63" spans="1:8" ht="26.25" thickBot="1">
      <c r="A63" s="4" t="s">
        <v>80</v>
      </c>
      <c r="B63" s="10" t="s">
        <v>81</v>
      </c>
      <c r="C63" s="3" t="s">
        <v>8</v>
      </c>
      <c r="D63" s="20" t="s">
        <v>179</v>
      </c>
      <c r="E63" s="118"/>
      <c r="F63" s="119"/>
      <c r="G63" s="120"/>
      <c r="H63" s="109" t="s">
        <v>178</v>
      </c>
    </row>
    <row r="64" spans="1:8" ht="39.75" customHeight="1" thickBot="1">
      <c r="A64" s="4" t="s">
        <v>82</v>
      </c>
      <c r="B64" s="4" t="s">
        <v>2</v>
      </c>
      <c r="C64" s="3" t="s">
        <v>8</v>
      </c>
      <c r="D64" s="3" t="s">
        <v>180</v>
      </c>
      <c r="E64" s="46"/>
      <c r="F64" s="46"/>
      <c r="G64" s="46"/>
      <c r="H64" s="104"/>
    </row>
    <row r="65" spans="1:8" ht="32.25" customHeight="1" thickBot="1">
      <c r="A65" s="4" t="s">
        <v>83</v>
      </c>
      <c r="B65" s="4" t="s">
        <v>84</v>
      </c>
      <c r="C65" s="3" t="s">
        <v>85</v>
      </c>
      <c r="D65" s="78">
        <f>D66/499.66</f>
        <v>84.20005603810591</v>
      </c>
      <c r="E65" s="89"/>
      <c r="F65" s="89"/>
      <c r="G65" s="121"/>
      <c r="H65" s="105"/>
    </row>
    <row r="66" spans="1:9" ht="37.5" customHeight="1" thickBot="1">
      <c r="A66" s="4" t="s">
        <v>86</v>
      </c>
      <c r="B66" s="4" t="s">
        <v>87</v>
      </c>
      <c r="C66" s="3" t="s">
        <v>16</v>
      </c>
      <c r="D66" s="124">
        <v>42071.4</v>
      </c>
      <c r="E66" s="87"/>
      <c r="F66" s="127"/>
      <c r="G66" s="122"/>
      <c r="H66" s="106"/>
      <c r="I66" s="42"/>
    </row>
    <row r="67" spans="1:8" ht="32.25" customHeight="1" thickBot="1">
      <c r="A67" s="4" t="s">
        <v>88</v>
      </c>
      <c r="B67" s="4" t="s">
        <v>89</v>
      </c>
      <c r="C67" s="3" t="s">
        <v>16</v>
      </c>
      <c r="D67" s="124">
        <v>41316.17</v>
      </c>
      <c r="E67" s="87"/>
      <c r="F67" s="87"/>
      <c r="G67" s="107"/>
      <c r="H67" s="107"/>
    </row>
    <row r="68" spans="1:8" ht="31.5" customHeight="1" thickBot="1">
      <c r="A68" s="4" t="s">
        <v>90</v>
      </c>
      <c r="B68" s="4" t="s">
        <v>91</v>
      </c>
      <c r="C68" s="3" t="s">
        <v>16</v>
      </c>
      <c r="D68" s="87">
        <f>D66-D67</f>
        <v>755.2300000000032</v>
      </c>
      <c r="E68" s="87"/>
      <c r="F68" s="87"/>
      <c r="G68" s="107"/>
      <c r="H68" s="107"/>
    </row>
    <row r="69" spans="1:8" ht="63" customHeight="1" thickBot="1">
      <c r="A69" s="4" t="s">
        <v>92</v>
      </c>
      <c r="B69" s="4" t="s">
        <v>93</v>
      </c>
      <c r="C69" s="3" t="s">
        <v>16</v>
      </c>
      <c r="D69" s="125">
        <f>D66</f>
        <v>42071.4</v>
      </c>
      <c r="E69" s="88"/>
      <c r="F69" s="90"/>
      <c r="G69" s="90"/>
      <c r="H69" s="90"/>
    </row>
    <row r="70" spans="1:8" ht="29.25" customHeight="1" thickBot="1">
      <c r="A70" s="4" t="s">
        <v>94</v>
      </c>
      <c r="B70" s="4" t="s">
        <v>72</v>
      </c>
      <c r="C70" s="3" t="s">
        <v>16</v>
      </c>
      <c r="D70" s="38">
        <f>D69-D66</f>
        <v>0</v>
      </c>
      <c r="E70" s="108"/>
      <c r="F70" s="108"/>
      <c r="G70" s="108"/>
      <c r="H70" s="108"/>
    </row>
    <row r="71" spans="1:8" ht="39" customHeight="1" thickBot="1">
      <c r="A71" s="4" t="s">
        <v>96</v>
      </c>
      <c r="B71" s="16" t="s">
        <v>95</v>
      </c>
      <c r="C71" s="3" t="s">
        <v>16</v>
      </c>
      <c r="D71" s="139" t="s">
        <v>137</v>
      </c>
      <c r="E71" s="140"/>
      <c r="F71" s="140"/>
      <c r="G71" s="140"/>
      <c r="H71" s="141"/>
    </row>
    <row r="72" spans="1:8" ht="39" customHeight="1" thickBot="1">
      <c r="A72" s="4" t="s">
        <v>98</v>
      </c>
      <c r="B72" s="16" t="s">
        <v>97</v>
      </c>
      <c r="C72" s="3" t="s">
        <v>16</v>
      </c>
      <c r="D72" s="153" t="s">
        <v>137</v>
      </c>
      <c r="E72" s="154"/>
      <c r="F72" s="154"/>
      <c r="G72" s="154"/>
      <c r="H72" s="155"/>
    </row>
    <row r="73" spans="1:8" ht="48" customHeight="1" thickBot="1">
      <c r="A73" s="4" t="s">
        <v>101</v>
      </c>
      <c r="B73" s="16" t="s">
        <v>99</v>
      </c>
      <c r="C73" s="3" t="s">
        <v>16</v>
      </c>
      <c r="D73" s="15"/>
      <c r="E73" s="11">
        <v>0</v>
      </c>
      <c r="F73" s="11">
        <v>0</v>
      </c>
      <c r="G73" s="11">
        <v>0</v>
      </c>
      <c r="H73" s="22">
        <v>0</v>
      </c>
    </row>
    <row r="74" spans="1:8" ht="25.5" customHeight="1" thickBot="1">
      <c r="A74" s="142" t="s">
        <v>100</v>
      </c>
      <c r="B74" s="143"/>
      <c r="C74" s="143"/>
      <c r="D74" s="143"/>
      <c r="E74" s="143"/>
      <c r="F74" s="143"/>
      <c r="G74" s="143"/>
      <c r="H74" s="144"/>
    </row>
    <row r="75" spans="1:8" ht="45" customHeight="1" thickBot="1">
      <c r="A75" s="4" t="s">
        <v>102</v>
      </c>
      <c r="B75" s="91" t="s">
        <v>66</v>
      </c>
      <c r="C75" s="92" t="s">
        <v>67</v>
      </c>
      <c r="D75" s="91" t="s">
        <v>66</v>
      </c>
      <c r="E75" s="136"/>
      <c r="F75" s="137"/>
      <c r="G75" s="138"/>
      <c r="H75" s="93"/>
    </row>
    <row r="76" spans="1:8" ht="45" customHeight="1" thickBot="1">
      <c r="A76" s="4" t="s">
        <v>103</v>
      </c>
      <c r="B76" s="91" t="s">
        <v>69</v>
      </c>
      <c r="C76" s="92" t="s">
        <v>67</v>
      </c>
      <c r="D76" s="91" t="s">
        <v>69</v>
      </c>
      <c r="E76" s="136"/>
      <c r="F76" s="137"/>
      <c r="G76" s="138"/>
      <c r="H76" s="93"/>
    </row>
    <row r="77" spans="1:8" ht="66.75" customHeight="1" thickBot="1">
      <c r="A77" s="4" t="s">
        <v>105</v>
      </c>
      <c r="B77" s="91" t="s">
        <v>70</v>
      </c>
      <c r="C77" s="92" t="s">
        <v>104</v>
      </c>
      <c r="D77" s="91" t="s">
        <v>70</v>
      </c>
      <c r="E77" s="136"/>
      <c r="F77" s="137"/>
      <c r="G77" s="138"/>
      <c r="H77" s="93"/>
    </row>
    <row r="78" spans="1:8" ht="46.5" customHeight="1" thickBot="1">
      <c r="A78" s="4" t="s">
        <v>107</v>
      </c>
      <c r="B78" s="91" t="s">
        <v>72</v>
      </c>
      <c r="C78" s="92" t="s">
        <v>16</v>
      </c>
      <c r="D78" s="91" t="s">
        <v>72</v>
      </c>
      <c r="E78" s="156"/>
      <c r="F78" s="157"/>
      <c r="G78" s="158"/>
      <c r="H78" s="93"/>
    </row>
    <row r="79" spans="1:8" ht="25.5" customHeight="1" thickBot="1">
      <c r="A79" s="142" t="s">
        <v>106</v>
      </c>
      <c r="B79" s="143"/>
      <c r="C79" s="143"/>
      <c r="D79" s="143"/>
      <c r="E79" s="143"/>
      <c r="F79" s="143"/>
      <c r="G79" s="143"/>
      <c r="H79" s="144"/>
    </row>
    <row r="80" spans="1:8" ht="54.75" customHeight="1" thickBot="1">
      <c r="A80" s="4" t="s">
        <v>109</v>
      </c>
      <c r="B80" s="110" t="s">
        <v>108</v>
      </c>
      <c r="C80" s="111" t="s">
        <v>67</v>
      </c>
      <c r="D80" s="110" t="s">
        <v>108</v>
      </c>
      <c r="E80" s="181">
        <v>5.12</v>
      </c>
      <c r="F80" s="182"/>
      <c r="G80" s="183"/>
      <c r="H80" s="112">
        <v>2</v>
      </c>
    </row>
    <row r="81" spans="1:8" ht="26.25" thickBot="1">
      <c r="A81" s="4" t="s">
        <v>111</v>
      </c>
      <c r="B81" s="110" t="s">
        <v>110</v>
      </c>
      <c r="C81" s="111" t="s">
        <v>67</v>
      </c>
      <c r="D81" s="110" t="s">
        <v>110</v>
      </c>
      <c r="E81" s="184">
        <v>2</v>
      </c>
      <c r="F81" s="185"/>
      <c r="G81" s="186"/>
      <c r="H81" s="113">
        <v>1</v>
      </c>
    </row>
    <row r="82" spans="1:8" ht="59.25" customHeight="1" thickBot="1">
      <c r="A82" s="4" t="s">
        <v>177</v>
      </c>
      <c r="B82" s="110" t="s">
        <v>112</v>
      </c>
      <c r="C82" s="111" t="s">
        <v>16</v>
      </c>
      <c r="D82" s="114" t="s">
        <v>112</v>
      </c>
      <c r="E82" s="188" t="s">
        <v>152</v>
      </c>
      <c r="F82" s="189"/>
      <c r="G82" s="189"/>
      <c r="H82" s="190"/>
    </row>
    <row r="83" ht="12.75">
      <c r="A83" s="1"/>
    </row>
    <row r="84" ht="12.75">
      <c r="A84" s="1"/>
    </row>
    <row r="85" spans="1:8" ht="38.25" customHeight="1">
      <c r="A85" s="187" t="s">
        <v>157</v>
      </c>
      <c r="B85" s="187"/>
      <c r="C85" s="187"/>
      <c r="D85" s="187"/>
      <c r="E85" s="187"/>
      <c r="F85" s="187"/>
      <c r="G85" s="187"/>
      <c r="H85" s="187"/>
    </row>
    <row r="86" ht="12.75">
      <c r="A86" s="1"/>
    </row>
    <row r="87" ht="13.5" thickBot="1">
      <c r="A87" s="2" t="s">
        <v>113</v>
      </c>
    </row>
    <row r="88" spans="1:5" ht="30.75" customHeight="1" thickBot="1">
      <c r="A88" s="23">
        <v>1</v>
      </c>
      <c r="B88" s="24" t="s">
        <v>67</v>
      </c>
      <c r="C88" s="133" t="s">
        <v>114</v>
      </c>
      <c r="D88" s="134"/>
      <c r="E88" s="135"/>
    </row>
    <row r="89" spans="1:5" ht="18.75" customHeight="1" thickBot="1">
      <c r="A89" s="25">
        <v>2</v>
      </c>
      <c r="B89" s="4" t="s">
        <v>115</v>
      </c>
      <c r="C89" s="133" t="s">
        <v>116</v>
      </c>
      <c r="D89" s="134"/>
      <c r="E89" s="135"/>
    </row>
    <row r="90" spans="1:5" ht="16.5" customHeight="1" thickBot="1">
      <c r="A90" s="25">
        <v>3</v>
      </c>
      <c r="B90" s="4" t="s">
        <v>117</v>
      </c>
      <c r="C90" s="133" t="s">
        <v>118</v>
      </c>
      <c r="D90" s="134"/>
      <c r="E90" s="135"/>
    </row>
    <row r="91" spans="1:5" ht="13.5" thickBot="1">
      <c r="A91" s="25">
        <v>4</v>
      </c>
      <c r="B91" s="4" t="s">
        <v>16</v>
      </c>
      <c r="C91" s="133" t="s">
        <v>119</v>
      </c>
      <c r="D91" s="134"/>
      <c r="E91" s="135"/>
    </row>
    <row r="92" spans="1:5" ht="24" customHeight="1" thickBot="1">
      <c r="A92" s="25">
        <v>5</v>
      </c>
      <c r="B92" s="4" t="s">
        <v>85</v>
      </c>
      <c r="C92" s="133" t="s">
        <v>120</v>
      </c>
      <c r="D92" s="134"/>
      <c r="E92" s="135"/>
    </row>
    <row r="93" spans="1:5" ht="21" customHeight="1" thickBot="1">
      <c r="A93" s="26">
        <v>6</v>
      </c>
      <c r="B93" s="27" t="s">
        <v>121</v>
      </c>
      <c r="C93" s="133" t="s">
        <v>122</v>
      </c>
      <c r="D93" s="134"/>
      <c r="E93" s="135"/>
    </row>
    <row r="95" spans="2:3" ht="15">
      <c r="B95" s="128" t="s">
        <v>163</v>
      </c>
      <c r="C95" s="128"/>
    </row>
    <row r="96" spans="2:6" ht="60">
      <c r="B96" s="79" t="s">
        <v>164</v>
      </c>
      <c r="C96" s="80" t="s">
        <v>173</v>
      </c>
      <c r="D96" s="82" t="s">
        <v>185</v>
      </c>
      <c r="E96" s="81" t="s">
        <v>172</v>
      </c>
      <c r="F96" s="83" t="s">
        <v>165</v>
      </c>
    </row>
    <row r="97" spans="2:6" ht="22.5">
      <c r="B97" s="84" t="s">
        <v>166</v>
      </c>
      <c r="C97" s="77">
        <f>14431.36+136.13</f>
        <v>14567.49</v>
      </c>
      <c r="D97" s="117"/>
      <c r="E97" s="85"/>
      <c r="F97" s="85">
        <f>C97+D97-E97</f>
        <v>14567.49</v>
      </c>
    </row>
    <row r="98" spans="2:6" ht="22.5">
      <c r="B98" s="84" t="s">
        <v>167</v>
      </c>
      <c r="C98" s="77">
        <f>5687.43+51.11</f>
        <v>5738.54</v>
      </c>
      <c r="D98" s="117"/>
      <c r="E98" s="85"/>
      <c r="F98" s="85">
        <f>C98+D98-E98</f>
        <v>5738.54</v>
      </c>
    </row>
  </sheetData>
  <sheetProtection/>
  <mergeCells count="73">
    <mergeCell ref="D32:F32"/>
    <mergeCell ref="D36:F36"/>
    <mergeCell ref="E76:G76"/>
    <mergeCell ref="D19:F19"/>
    <mergeCell ref="D22:F22"/>
    <mergeCell ref="D23:F23"/>
    <mergeCell ref="D59:E59"/>
    <mergeCell ref="D28:F28"/>
    <mergeCell ref="D31:F31"/>
    <mergeCell ref="D37:F37"/>
    <mergeCell ref="D33:F33"/>
    <mergeCell ref="A42:H42"/>
    <mergeCell ref="D10:F10"/>
    <mergeCell ref="D11:F11"/>
    <mergeCell ref="D12:F12"/>
    <mergeCell ref="D13:F13"/>
    <mergeCell ref="D14:F14"/>
    <mergeCell ref="D15:F15"/>
    <mergeCell ref="D16:F16"/>
    <mergeCell ref="D21:F21"/>
    <mergeCell ref="D41:F41"/>
    <mergeCell ref="A50:H50"/>
    <mergeCell ref="D34:F34"/>
    <mergeCell ref="D60:E60"/>
    <mergeCell ref="D56:E56"/>
    <mergeCell ref="D53:E53"/>
    <mergeCell ref="D51:E51"/>
    <mergeCell ref="F49:G49"/>
    <mergeCell ref="D30:F30"/>
    <mergeCell ref="D24:F24"/>
    <mergeCell ref="D17:F17"/>
    <mergeCell ref="D18:F18"/>
    <mergeCell ref="D25:F25"/>
    <mergeCell ref="D26:F26"/>
    <mergeCell ref="D27:F27"/>
    <mergeCell ref="D20:F20"/>
    <mergeCell ref="C88:E88"/>
    <mergeCell ref="C89:E89"/>
    <mergeCell ref="C90:E90"/>
    <mergeCell ref="E80:G80"/>
    <mergeCell ref="E81:G81"/>
    <mergeCell ref="A85:H85"/>
    <mergeCell ref="E82:H82"/>
    <mergeCell ref="E78:G78"/>
    <mergeCell ref="A1:H1"/>
    <mergeCell ref="D4:F4"/>
    <mergeCell ref="D5:F5"/>
    <mergeCell ref="D6:F6"/>
    <mergeCell ref="D3:F3"/>
    <mergeCell ref="D8:F8"/>
    <mergeCell ref="A7:H7"/>
    <mergeCell ref="D9:F9"/>
    <mergeCell ref="D29:F29"/>
    <mergeCell ref="A79:H79"/>
    <mergeCell ref="D38:F38"/>
    <mergeCell ref="D35:F35"/>
    <mergeCell ref="A55:H55"/>
    <mergeCell ref="D52:E52"/>
    <mergeCell ref="D39:F39"/>
    <mergeCell ref="D61:E61"/>
    <mergeCell ref="D40:F40"/>
    <mergeCell ref="E77:G77"/>
    <mergeCell ref="D72:H72"/>
    <mergeCell ref="B95:C95"/>
    <mergeCell ref="D58:E58"/>
    <mergeCell ref="D54:E54"/>
    <mergeCell ref="C92:E92"/>
    <mergeCell ref="E75:G75"/>
    <mergeCell ref="D57:E57"/>
    <mergeCell ref="C93:E93"/>
    <mergeCell ref="D71:H71"/>
    <mergeCell ref="C91:E91"/>
    <mergeCell ref="A74:H74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2022-03-01T03:30:51Z</dcterms:modified>
  <cp:category/>
  <cp:version/>
  <cp:contentType/>
  <cp:contentStatus/>
</cp:coreProperties>
</file>