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<sst xmlns="http://schemas.openxmlformats.org/spreadsheetml/2006/main" count="70" uniqueCount="52">
  <si>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</si>
  <si>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</si>
  <si>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</si>
  <si>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</si>
  <si>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</si>
  <si>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</si>
  <si>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</si>
  <si>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</si>
  <si>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</si>
  <si>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</si>
  <si>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</si>
  <si>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</si>
  <si>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</si>
  <si>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</si>
  <si>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</si>
  <si>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</si>
  <si>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</si>
  <si>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</si>
  <si>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</si>
  <si>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</si>
  <si>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</si>
  <si>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</si>
  <si>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</si>
  <si>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</si>
  <si>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</si>
  <si>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</si>
  <si>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</si>
  <si>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</si>
  <si>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</si>
  <si>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</si>
  <si>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</si>
  <si>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</si>
  <si>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</si>
  <si>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</si>
  <si>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</si>
  <si>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</si>
  <si>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</si>
  <si>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</si>
  <si>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</si>
  <si>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</si>
  <si>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</si>
  <si>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</si>
  <si>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</si>
  <si>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</si>
  <si>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</si>
  <si>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</si>
  <si>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</si>
  <si>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Остаток ден.средств с учетом задолженности населения</t>
  </si>
  <si>
    <t>СОЛНЕЧНАЯ</t>
  </si>
  <si>
    <t>Солнечная</t>
  </si>
  <si>
    <t>прочистка и прокладка вентиляции</t>
  </si>
  <si>
    <t>11/2 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</si>
</sst>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14" fontId="9" fillId="0" borderId="4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48</v>
      </c>
      <c r="C3" s="7">
        <v>22</v>
      </c>
      <c r="D3" s="8"/>
    </row>
    <row r="4" spans="2:4" ht="15" customHeight="1">
      <c r="B4" s="9" t="s">
        <v>2</v>
      </c>
      <c r="C4" s="10">
        <v>1246.3</v>
      </c>
      <c r="D4" s="11" t="s">
        <v>3</v>
      </c>
    </row>
    <row r="5" spans="2:4" ht="15.75" customHeight="1">
      <c r="B5" s="9" t="s">
        <v>4</v>
      </c>
      <c r="C5" s="10">
        <v>1016.3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0">
        <v>16311.6</v>
      </c>
      <c r="E9" s="61"/>
      <c r="F9" s="23">
        <f>10813.94+442.03</f>
        <v>11255.970000000001</v>
      </c>
      <c r="G9" s="8">
        <f>D9-F9</f>
        <v>5055.629999999999</v>
      </c>
      <c r="H9" s="8"/>
    </row>
    <row r="10" spans="1:8" ht="18" customHeight="1">
      <c r="A10" s="20"/>
      <c r="B10" s="21" t="s">
        <v>14</v>
      </c>
      <c r="C10" s="22" t="s">
        <v>13</v>
      </c>
      <c r="D10" s="60">
        <v>25928.28</v>
      </c>
      <c r="E10" s="61"/>
      <c r="F10" s="23">
        <f>23753.69+702.73</f>
        <v>24456.42</v>
      </c>
      <c r="G10" s="8">
        <f>D10-F10</f>
        <v>1471.8600000000006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16311.6</v>
      </c>
      <c r="E14" s="22">
        <f>D14</f>
        <v>16311.6</v>
      </c>
      <c r="F14" s="22">
        <f>F9</f>
        <v>11255.970000000001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28240.8</v>
      </c>
      <c r="E15" s="22">
        <f>D15</f>
        <v>28240.8</v>
      </c>
      <c r="F15" s="22">
        <f>25724.44+765.37</f>
        <v>26489.809999999998</v>
      </c>
      <c r="G15" s="35" t="s">
        <v>21</v>
      </c>
      <c r="N15" s="1">
        <f>F15*100/D15</f>
        <v>93.79978612503895</v>
      </c>
    </row>
    <row r="16" spans="1:14" ht="25.5">
      <c r="A16" s="30"/>
      <c r="B16" s="33" t="s">
        <v>23</v>
      </c>
      <c r="C16" s="22" t="s">
        <v>13</v>
      </c>
      <c r="D16" s="22">
        <v>51207.75</v>
      </c>
      <c r="E16" s="22">
        <f>D16</f>
        <v>51207.75</v>
      </c>
      <c r="F16" s="22">
        <f>44601.12+1364.82</f>
        <v>45965.94</v>
      </c>
      <c r="G16" s="35" t="s">
        <v>21</v>
      </c>
      <c r="N16" s="1">
        <f>F16*100/D16</f>
        <v>89.76363929288047</v>
      </c>
    </row>
    <row r="17" spans="1:14" ht="22.5">
      <c r="A17" s="30"/>
      <c r="B17" s="33" t="s">
        <v>24</v>
      </c>
      <c r="C17" s="22" t="s">
        <v>13</v>
      </c>
      <c r="D17" s="22">
        <v>8399.52</v>
      </c>
      <c r="E17" s="22">
        <f>D17</f>
        <v>8399.52</v>
      </c>
      <c r="F17" s="22">
        <f>7027.17+224.85</f>
        <v>7252.02</v>
      </c>
      <c r="G17" s="35" t="s">
        <v>21</v>
      </c>
      <c r="N17" s="1">
        <f>F17*100/D17</f>
        <v>86.33850505743185</v>
      </c>
    </row>
    <row r="18" spans="1:14" ht="25.5">
      <c r="A18" s="30"/>
      <c r="B18" s="33" t="s">
        <v>25</v>
      </c>
      <c r="C18" s="22" t="s">
        <v>13</v>
      </c>
      <c r="D18" s="22">
        <v>16392.64</v>
      </c>
      <c r="E18" s="22">
        <f>D18</f>
        <v>16392.64</v>
      </c>
      <c r="F18" s="22">
        <f>13028.21+517.1</f>
        <v>13545.31</v>
      </c>
      <c r="G18" s="35" t="s">
        <v>21</v>
      </c>
      <c r="N18" s="1">
        <f>F18*100/D18</f>
        <v>82.63043658617526</v>
      </c>
    </row>
    <row r="19" spans="1:9" ht="34.5" customHeight="1">
      <c r="A19" s="20"/>
      <c r="B19" s="21" t="s">
        <v>47</v>
      </c>
      <c r="C19" s="22" t="s">
        <v>13</v>
      </c>
      <c r="D19" s="22"/>
      <c r="E19" s="22"/>
      <c r="F19" s="36">
        <f>G22-G10-G9</f>
        <v>14322.789999999999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25928.28</v>
      </c>
      <c r="E22" s="36"/>
      <c r="F22" s="40">
        <f>H27</f>
        <v>5078</v>
      </c>
      <c r="G22" s="36">
        <f>D22-F22</f>
        <v>20850.28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14322.789999999999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33.75">
      <c r="A26" s="57">
        <v>91</v>
      </c>
      <c r="B26" s="57" t="s">
        <v>45</v>
      </c>
      <c r="C26" s="56" t="s">
        <v>49</v>
      </c>
      <c r="D26" s="56">
        <v>22</v>
      </c>
      <c r="E26" s="56">
        <v>2</v>
      </c>
      <c r="F26" s="56" t="s">
        <v>50</v>
      </c>
      <c r="G26" s="56" t="s">
        <v>51</v>
      </c>
      <c r="H26" s="57">
        <v>5078</v>
      </c>
      <c r="I26" s="57">
        <v>1905</v>
      </c>
      <c r="J26" s="68">
        <v>41607</v>
      </c>
      <c r="K26" s="57" t="s">
        <v>46</v>
      </c>
      <c r="L26" s="58">
        <v>41607</v>
      </c>
      <c r="M26" s="59"/>
    </row>
    <row r="27" ht="12.75">
      <c r="H27" s="1">
        <f>SUM(H26)</f>
        <v>5078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2014-03-27T01:18:31Z</dcterms:modified>
  <cp:category/>
  <cp:version/>
  <cp:contentType/>
  <cp:contentStatus/>
</cp:coreProperties>
</file>