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<sst xmlns="http://schemas.openxmlformats.org/spreadsheetml/2006/main" count="285" uniqueCount="180">
  <si>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</si>
  <si>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</si>
  <si>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</si>
  <si>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</si>
  <si>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</si>
  <si>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</si>
  <si>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</si>
  <si>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</si>
  <si>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</si>
  <si>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</si>
  <si>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</si>
  <si>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</si>
  <si>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</si>
  <si>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</si>
  <si>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</si>
  <si>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</si>
  <si>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</si>
  <si>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</si>
  <si>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</si>
  <si>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</si>
  <si>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</si>
  <si>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</si>
  <si>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</si>
  <si>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</si>
  <si>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</si>
  <si>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</si>
  <si>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</si>
  <si>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</si>
  <si>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</si>
  <si>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</si>
  <si>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</si>
  <si>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</si>
  <si>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</si>
  <si>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</si>
  <si>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</si>
  <si>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</si>
  <si>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</si>
  <si>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</si>
  <si>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</si>
  <si>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</si>
  <si>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</si>
  <si>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</si>
  <si>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</si>
  <si>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</si>
  <si>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</si>
  <si>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</si>
  <si>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</si>
  <si>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</si>
  <si>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</si>
  <si>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</si>
  <si>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</si>
  <si>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</si>
  <si>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</si>
  <si>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</si>
  <si>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</si>
  <si>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</si>
  <si>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</si>
  <si>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</si>
  <si>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</si>
  <si>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</si>
  <si>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</si>
  <si>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</si>
  <si>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</si>
  <si>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</si>
  <si>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</si>
  <si>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</si>
  <si>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</si>
  <si>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</si>
  <si>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</si>
  <si>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</si>
  <si>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</si>
  <si>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</si>
  <si>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</si>
  <si>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</si>
  <si>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</si>
  <si>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</si>
  <si>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</si>
  <si>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</si>
  <si>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</si>
  <si>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</si>
  <si>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</si>
  <si>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</si>
  <si>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</si>
  <si>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</si>
  <si>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</si>
  <si>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</si>
  <si>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</si>
  <si>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</si>
  <si>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</si>
  <si>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</si>
  <si>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</si>
  <si>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</si>
  <si>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</si>
  <si>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</si>
  <si>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</si>
  <si>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</si>
  <si>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</si>
  <si>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</si>
  <si>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</si>
  <si>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</si>
  <si>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</si>
  <si>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</si>
  <si>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</si>
  <si>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</si>
  <si>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</si>
  <si>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</si>
  <si>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</si>
  <si>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</si>
  <si>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</si>
  <si>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</si>
  <si>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</si>
  <si>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</si>
  <si>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</si>
  <si>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</si>
  <si>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</si>
  <si>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</si>
  <si>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</si>
  <si>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</si>
  <si>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</si>
  <si>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</si>
  <si>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</si>
  <si>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</si>
  <si>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</si>
  <si>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</si>
  <si>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</si>
  <si>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</si>
  <si>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</si>
  <si>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</si>
  <si>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</si>
  <si>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</si>
  <si>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</si>
  <si>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</si>
  <si>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</si>
  <si>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</si>
  <si>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</si>
  <si>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</si>
  <si>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</si>
  <si>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</si>
  <si>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</si>
  <si>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</si>
  <si>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</si>
  <si>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</si>
  <si>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</si>
  <si>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</si>
  <si>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</si>
  <si>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</si>
  <si>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</si>
  <si>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</si>
  <si>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</si>
  <si>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</si>
  <si>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</si>
  <si>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</si>
  <si>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</si>
  <si>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</si>
  <si>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</si>
  <si>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</si>
  <si>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</si>
  <si>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</si>
  <si>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</si>
  <si>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</si>
  <si>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</si>
  <si>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</si>
  <si>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</si>
  <si>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</si>
  <si>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</si>
  <si>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</si>
  <si>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</si>
  <si>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</si>
  <si>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</si>
  <si>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</si>
  <si>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</si>
  <si>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</si>
  <si>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</si>
  <si>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</si>
  <si>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</si>
  <si>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</si>
  <si>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</si>
  <si>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</si>
  <si>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75 А                                                                                                                                                                         за 2016  год</t>
  </si>
  <si>
    <t>кв. 34,8,35,7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</si>
</sst>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f>1352.04</f>
        <v>1352.04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86188.45</f>
        <v>86188.45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17530.44</f>
        <v>17530.44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27865.68</f>
        <v>27865.68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25825.9</f>
        <v>25825.9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14522.76+27865.68-25825.9</f>
        <v>16562.54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1352.04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27177.940000000002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50368.2</f>
        <v>50368.2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43411.77</f>
        <v>43411.77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9310.54</f>
        <v>9310.54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59767.45</f>
        <v>59767.45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175524.99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175524.99</f>
        <v>175524.99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176877.03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27177.940000000002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-86747.15999999999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1.34</v>
      </c>
      <c r="F42" s="80" t="s">
        <v>136</v>
      </c>
      <c r="G42" s="60">
        <v>3810334293</v>
      </c>
      <c r="H42" s="61">
        <f>G13</f>
        <v>17530.44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50368.2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43411.77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9310.54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59767.45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180388.40000000002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226638.69999999998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198.55543132478803</v>
      </c>
      <c r="E63" s="76">
        <f>E64/117.48</f>
        <v>1499.1123595505617</v>
      </c>
      <c r="F63" s="76">
        <f>F64/12</f>
        <v>2859.221666666667</v>
      </c>
      <c r="G63" s="77">
        <f>G64/18.26</f>
        <v>4207.80887185104</v>
      </c>
      <c r="H63" s="78">
        <f>H64/0.88</f>
        <v>2174.3863636363635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298345.42</f>
        <v>298345.42</v>
      </c>
      <c r="E64" s="65">
        <f>176115.72</f>
        <v>176115.72</v>
      </c>
      <c r="F64" s="65">
        <f>34310.66</f>
        <v>34310.66</v>
      </c>
      <c r="G64" s="72">
        <f>76834.59</f>
        <v>76834.59</v>
      </c>
      <c r="H64" s="68">
        <f>1913.46</f>
        <v>1913.46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206587.93</f>
        <v>206587.93</v>
      </c>
      <c r="E65" s="65">
        <f>83838.15</f>
        <v>83838.15</v>
      </c>
      <c r="F65" s="65">
        <f>26005.08</f>
        <v>26005.08</v>
      </c>
      <c r="G65" s="69">
        <f>43480.3</f>
        <v>43480.3</v>
      </c>
      <c r="H65" s="69">
        <f>969.69</f>
        <v>969.69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91757.48999999999</v>
      </c>
      <c r="E66" s="76">
        <f>E64-E65</f>
        <v>92277.57</v>
      </c>
      <c r="F66" s="76">
        <f>F64-F65</f>
        <v>8305.580000000002</v>
      </c>
      <c r="G66" s="78">
        <f>G64-G65</f>
        <v>33354.28999999999</v>
      </c>
      <c r="H66" s="78">
        <f>H64-H65</f>
        <v>943.77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298345.42+-4529.67</f>
        <v>293815.75</v>
      </c>
      <c r="E67" s="70">
        <f>176115.72+-37706.55</f>
        <v>138409.16999999998</v>
      </c>
      <c r="F67" s="70">
        <f>34310.66+-4913.1</f>
        <v>29397.560000000005</v>
      </c>
      <c r="G67" s="71">
        <f>76834.59+-12894.47</f>
        <v>63940.119999999995</v>
      </c>
      <c r="H67" s="71">
        <f>1913.46+0</f>
        <v>1913.46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-4529.669999999984</v>
      </c>
      <c r="E68" s="44">
        <f>E67-E64</f>
        <v>-37706.55000000002</v>
      </c>
      <c r="F68" s="44">
        <f>F67-F64</f>
        <v>-4913.0999999999985</v>
      </c>
      <c r="G68" s="44">
        <f>G67-G64</f>
        <v>-12894.470000000001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v>10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10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-60043.79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15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7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2017-03-15T01:06:20Z</dcterms:modified>
  <cp:category/>
  <cp:version/>
  <cp:contentType/>
  <cp:contentStatus/>
</cp:coreProperties>
</file>