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<sst xmlns="http://schemas.openxmlformats.org/spreadsheetml/2006/main" count="102" uniqueCount="75">
  <si>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</si>
  <si>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</si>
  <si>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</si>
  <si>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</si>
  <si>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</si>
  <si>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</si>
  <si>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</si>
  <si>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</si>
  <si>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</si>
  <si>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</si>
  <si>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</si>
  <si>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</si>
  <si>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</si>
  <si>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</si>
  <si>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</si>
  <si>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</si>
  <si>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</si>
  <si>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</si>
  <si>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</si>
  <si>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</si>
  <si>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</si>
  <si>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</si>
  <si>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</si>
  <si>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</si>
  <si>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</si>
  <si>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</si>
  <si>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</si>
  <si>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</si>
  <si>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</si>
  <si>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</si>
  <si>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</si>
  <si>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</si>
  <si>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</si>
  <si>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</si>
  <si>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</si>
  <si>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</si>
  <si>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</si>
  <si>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</si>
  <si>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ЛЕНИНГРАДСКАЯ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</si>
  <si>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</si>
  <si>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</si>
  <si>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</si>
  <si>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</si>
  <si>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</si>
  <si>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</si>
  <si>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</si>
  <si>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</si>
  <si>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</si>
  <si>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</si>
  <si>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</si>
  <si>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</si>
  <si>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</si>
  <si>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ЖЭУ-1</t>
  </si>
  <si>
    <t>выполнено</t>
  </si>
  <si>
    <t>Ленинградская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</si>
  <si>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</si>
  <si>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</si>
  <si>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</si>
  <si>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</si>
  <si>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</si>
  <si>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</si>
  <si>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</si>
  <si>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</si>
  <si>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</si>
  <si>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</si>
  <si>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</si>
  <si>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</si>
  <si>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</si>
  <si>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№ 1 А  по ул. Ленинградская</t>
  </si>
  <si>
    <t>1 А</t>
  </si>
  <si>
    <t>Смена шиферной кровли отдельными местами</t>
  </si>
  <si>
    <t>5,25 м2</t>
  </si>
  <si>
    <t>Жители 51-5-91, 89294049087</t>
  </si>
  <si>
    <t>Ремонт кровли и потолка на кухне</t>
  </si>
  <si>
    <t>апрель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</si>
</sst>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4" fillId="0" borderId="7" xfId="0" applyFont="1" applyBorder="1" applyAlignment="1">
      <alignment wrapText="1"/>
    </xf>
    <xf numFmtId="0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8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0" fontId="21" fillId="0" borderId="7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">
      <selection activeCell="B40" sqref="B40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  <c r="L1" s="1"/>
      <c r="M1" s="1"/>
    </row>
    <row r="2" spans="1:13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3"/>
      <c r="J2" s="3"/>
      <c r="K2" s="3"/>
      <c r="L2" s="3"/>
      <c r="M2" s="3"/>
    </row>
    <row r="3" spans="1:13" ht="21.75" customHeight="1">
      <c r="A3" s="62" t="s">
        <v>2</v>
      </c>
      <c r="B3" s="62"/>
      <c r="C3" s="62"/>
      <c r="D3" s="62"/>
      <c r="E3" s="62"/>
      <c r="F3" s="62"/>
      <c r="G3" s="62"/>
      <c r="H3" s="62"/>
      <c r="I3" s="3"/>
      <c r="J3" s="3"/>
      <c r="K3" s="3"/>
      <c r="L3" s="3"/>
      <c r="M3" s="3"/>
    </row>
    <row r="4" spans="1:13" ht="18.75" customHeight="1">
      <c r="A4" s="62" t="s">
        <v>68</v>
      </c>
      <c r="B4" s="62"/>
      <c r="C4" s="62"/>
      <c r="D4" s="62"/>
      <c r="E4" s="62"/>
      <c r="F4" s="62"/>
      <c r="G4" s="62"/>
      <c r="H4" s="62"/>
      <c r="I4" s="3"/>
      <c r="J4" s="3"/>
      <c r="K4" s="3"/>
      <c r="L4" s="3"/>
      <c r="M4" s="3"/>
    </row>
    <row r="5" spans="1:13" ht="23.25" customHeight="1">
      <c r="A5" s="64" t="s">
        <v>3</v>
      </c>
      <c r="B5" s="64"/>
      <c r="C5" s="64"/>
      <c r="D5" s="64"/>
      <c r="E5" s="64"/>
      <c r="F5" s="64"/>
      <c r="G5" s="64"/>
      <c r="H5" s="64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3" t="s">
        <v>38</v>
      </c>
      <c r="C7" s="11" t="s">
        <v>69</v>
      </c>
      <c r="D7" s="12"/>
    </row>
    <row r="8" spans="2:4" ht="27" customHeight="1">
      <c r="B8" s="13" t="s">
        <v>4</v>
      </c>
      <c r="C8" s="58">
        <v>954.5</v>
      </c>
      <c r="D8" s="14" t="s">
        <v>5</v>
      </c>
    </row>
    <row r="9" spans="2:4" ht="26.25" customHeight="1">
      <c r="B9" s="13" t="s">
        <v>6</v>
      </c>
      <c r="C9" s="58">
        <v>876.4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5" t="s">
        <v>10</v>
      </c>
      <c r="E11" s="66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7">
        <v>15033.54</v>
      </c>
      <c r="E12" s="68"/>
      <c r="F12" s="25">
        <f>13782.27+731.62</f>
        <v>14513.890000000001</v>
      </c>
      <c r="G12" s="12">
        <f>D12-F12</f>
        <v>519.6499999999996</v>
      </c>
      <c r="H12" s="12"/>
    </row>
    <row r="13" spans="1:8" ht="18" customHeight="1">
      <c r="A13" s="22"/>
      <c r="B13" s="23" t="s">
        <v>16</v>
      </c>
      <c r="C13" s="24" t="s">
        <v>15</v>
      </c>
      <c r="D13" s="67">
        <v>22419</v>
      </c>
      <c r="E13" s="68"/>
      <c r="F13" s="25">
        <f>21096.04+1083.04</f>
        <v>22179.08</v>
      </c>
      <c r="G13" s="12">
        <f>D13-F13</f>
        <v>239.91999999999825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15033.54</v>
      </c>
      <c r="E16" s="35">
        <f>D16</f>
        <v>15033.54</v>
      </c>
      <c r="F16" s="35">
        <f>F12</f>
        <v>14513.890000000001</v>
      </c>
      <c r="G16" s="23" t="s">
        <v>37</v>
      </c>
      <c r="H16" s="12">
        <f>D16-F16</f>
        <v>519.6499999999996</v>
      </c>
    </row>
    <row r="17" spans="1:8" ht="25.5">
      <c r="A17" s="33"/>
      <c r="B17" s="34" t="s">
        <v>24</v>
      </c>
      <c r="C17" s="24" t="s">
        <v>15</v>
      </c>
      <c r="D17" s="35">
        <v>24418.44</v>
      </c>
      <c r="E17" s="35">
        <f>D17</f>
        <v>24418.44</v>
      </c>
      <c r="F17" s="35">
        <f>22964.39+1179.66</f>
        <v>24144.05</v>
      </c>
      <c r="G17" s="23" t="s">
        <v>37</v>
      </c>
      <c r="H17" s="12">
        <f>D17-F17</f>
        <v>274.3899999999994</v>
      </c>
    </row>
    <row r="18" spans="1:8" ht="25.5">
      <c r="A18" s="33"/>
      <c r="B18" s="34" t="s">
        <v>25</v>
      </c>
      <c r="C18" s="24" t="s">
        <v>15</v>
      </c>
      <c r="D18" s="35">
        <v>45574.44</v>
      </c>
      <c r="E18" s="35">
        <f>D18</f>
        <v>45574.44</v>
      </c>
      <c r="F18" s="35">
        <f>42811.01+2201.66</f>
        <v>45012.67</v>
      </c>
      <c r="G18" s="23" t="s">
        <v>37</v>
      </c>
      <c r="H18" s="12">
        <f>D18-F18</f>
        <v>561.7700000000041</v>
      </c>
    </row>
    <row r="19" spans="1:8" ht="25.5">
      <c r="A19" s="33"/>
      <c r="B19" s="34" t="s">
        <v>26</v>
      </c>
      <c r="C19" s="24" t="s">
        <v>15</v>
      </c>
      <c r="D19" s="35">
        <v>7262.52</v>
      </c>
      <c r="E19" s="35">
        <f>D19</f>
        <v>7262.52</v>
      </c>
      <c r="F19" s="35">
        <f>6809.07+350.83</f>
        <v>7159.9</v>
      </c>
      <c r="G19" s="23" t="s">
        <v>37</v>
      </c>
      <c r="H19" s="12">
        <f>D19-F19</f>
        <v>102.6200000000008</v>
      </c>
    </row>
    <row r="20" spans="1:8" ht="25.5">
      <c r="A20" s="33"/>
      <c r="B20" s="34" t="s">
        <v>27</v>
      </c>
      <c r="C20" s="24" t="s">
        <v>15</v>
      </c>
      <c r="D20" s="35">
        <v>21260.88</v>
      </c>
      <c r="E20" s="35">
        <f>D20</f>
        <v>21260.88</v>
      </c>
      <c r="F20" s="35">
        <f>19565.63+1027.13</f>
        <v>20592.760000000002</v>
      </c>
      <c r="G20" s="23" t="s">
        <v>37</v>
      </c>
      <c r="H20" s="12">
        <f>D20-F20</f>
        <v>668.119999999999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22419</v>
      </c>
      <c r="E23" s="39"/>
      <c r="F23" s="40">
        <f>H48</f>
        <v>0</v>
      </c>
      <c r="G23" s="39">
        <f>D23-F23</f>
        <v>22419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36564.91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18842.05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17722.86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36564.91</v>
      </c>
      <c r="I28" s="43"/>
    </row>
    <row r="29" spans="1:13" ht="18" customHeight="1">
      <c r="A29" s="69" t="s">
        <v>39</v>
      </c>
      <c r="B29" s="69"/>
      <c r="C29" s="69"/>
      <c r="D29" s="69"/>
      <c r="E29" s="69"/>
      <c r="F29" s="69"/>
      <c r="G29" s="69"/>
      <c r="H29" s="69"/>
      <c r="I29" s="69"/>
      <c r="J29" s="56"/>
      <c r="K29" s="57"/>
      <c r="L29" s="56"/>
      <c r="M29" s="54"/>
    </row>
    <row r="30" spans="1:13" ht="36.75" customHeight="1">
      <c r="A30" s="75" t="s">
        <v>40</v>
      </c>
      <c r="B30" s="70" t="s">
        <v>41</v>
      </c>
      <c r="C30" s="70" t="s">
        <v>42</v>
      </c>
      <c r="D30" s="70" t="s">
        <v>43</v>
      </c>
      <c r="E30" s="70" t="s">
        <v>44</v>
      </c>
      <c r="F30" s="71" t="s">
        <v>45</v>
      </c>
      <c r="G30" s="72" t="s">
        <v>55</v>
      </c>
      <c r="H30" s="70" t="s">
        <v>46</v>
      </c>
      <c r="I30" s="70" t="s">
        <v>47</v>
      </c>
      <c r="J30" s="70" t="s">
        <v>48</v>
      </c>
      <c r="K30" s="70" t="s">
        <v>49</v>
      </c>
      <c r="L30" s="73" t="s">
        <v>50</v>
      </c>
      <c r="M30" s="74" t="s">
        <v>51</v>
      </c>
    </row>
    <row r="31" spans="1:13" ht="51" customHeight="1">
      <c r="A31" s="78" t="s">
        <v>52</v>
      </c>
      <c r="B31" s="77" t="s">
        <v>54</v>
      </c>
      <c r="C31" s="76" t="s">
        <v>69</v>
      </c>
      <c r="D31" s="76">
        <v>18</v>
      </c>
      <c r="E31" s="83" t="s">
        <v>70</v>
      </c>
      <c r="F31" s="101" t="s">
        <v>71</v>
      </c>
      <c r="G31" s="78">
        <v>2817.38</v>
      </c>
      <c r="H31" s="78">
        <v>645.41</v>
      </c>
      <c r="I31" s="78"/>
      <c r="J31" s="79">
        <v>41820</v>
      </c>
      <c r="K31" s="80" t="s">
        <v>53</v>
      </c>
      <c r="L31" s="81">
        <v>41820</v>
      </c>
      <c r="M31" s="82">
        <v>34</v>
      </c>
    </row>
    <row r="32" spans="1:13" ht="18" customHeight="1">
      <c r="A32" s="54"/>
      <c r="B32" s="60" t="s">
        <v>56</v>
      </c>
      <c r="C32" s="60"/>
      <c r="D32" s="60"/>
      <c r="E32" s="60"/>
      <c r="F32" s="55"/>
      <c r="G32" s="48">
        <f>SUM(G31:G31)</f>
        <v>2817.38</v>
      </c>
      <c r="H32" s="44"/>
      <c r="I32" s="54"/>
      <c r="J32" s="56"/>
      <c r="K32" s="57"/>
      <c r="L32" s="56"/>
      <c r="M32" s="54"/>
    </row>
    <row r="33" spans="1:13" ht="18" customHeight="1">
      <c r="A33" s="69" t="s">
        <v>57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3" ht="45" customHeight="1">
      <c r="A34" s="84" t="s">
        <v>58</v>
      </c>
      <c r="B34" s="85" t="s">
        <v>41</v>
      </c>
      <c r="C34" s="85" t="s">
        <v>42</v>
      </c>
      <c r="D34" s="86" t="s">
        <v>59</v>
      </c>
      <c r="E34" s="87" t="s">
        <v>60</v>
      </c>
      <c r="F34" s="85" t="s">
        <v>61</v>
      </c>
      <c r="G34" s="88" t="s">
        <v>62</v>
      </c>
      <c r="H34" s="89" t="s">
        <v>63</v>
      </c>
      <c r="I34" s="90" t="s">
        <v>64</v>
      </c>
      <c r="J34" s="89" t="s">
        <v>65</v>
      </c>
      <c r="K34" s="91" t="s">
        <v>66</v>
      </c>
      <c r="L34" s="56"/>
      <c r="M34" s="54"/>
    </row>
    <row r="35" spans="1:13" ht="42.75" customHeight="1">
      <c r="A35" s="92" t="s">
        <v>52</v>
      </c>
      <c r="B35" s="95" t="s">
        <v>54</v>
      </c>
      <c r="C35" s="93" t="s">
        <v>69</v>
      </c>
      <c r="D35" s="93">
        <v>18</v>
      </c>
      <c r="E35" s="94" t="s">
        <v>72</v>
      </c>
      <c r="F35" s="94" t="s">
        <v>73</v>
      </c>
      <c r="G35" s="96" t="s">
        <v>74</v>
      </c>
      <c r="H35" s="97"/>
      <c r="I35" s="98"/>
      <c r="J35" s="95"/>
      <c r="K35" s="99"/>
      <c r="L35" s="56"/>
      <c r="M35" s="54"/>
    </row>
    <row r="36" spans="1:13" ht="18" customHeight="1">
      <c r="A36" s="54"/>
      <c r="B36" s="60" t="s">
        <v>56</v>
      </c>
      <c r="C36" s="60"/>
      <c r="D36" s="60"/>
      <c r="E36" s="60"/>
      <c r="F36" s="55"/>
      <c r="G36" s="48"/>
      <c r="H36" s="100">
        <f>SUM(H35:H35)</f>
        <v>0</v>
      </c>
      <c r="I36" s="54"/>
      <c r="J36" s="56"/>
      <c r="K36" s="57"/>
      <c r="L36" s="56"/>
      <c r="M36" s="54"/>
    </row>
    <row r="37" spans="1:13" s="45" customFormat="1" ht="15.75">
      <c r="A37" s="49"/>
      <c r="B37" s="63" t="s">
        <v>67</v>
      </c>
      <c r="C37" s="63"/>
      <c r="D37" s="63"/>
      <c r="E37" s="63"/>
      <c r="F37" s="63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9"/>
      <c r="C38" s="59"/>
      <c r="D38" s="59"/>
      <c r="E38" s="59"/>
      <c r="F38" s="59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9"/>
      <c r="C39" s="59"/>
      <c r="D39" s="59"/>
      <c r="E39" s="59"/>
      <c r="F39" s="59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9"/>
      <c r="C40" s="59"/>
      <c r="D40" s="59"/>
      <c r="E40" s="59"/>
      <c r="F40" s="59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63" t="s">
        <v>36</v>
      </c>
      <c r="B41" s="63"/>
      <c r="C41" s="63"/>
      <c r="D41" s="63"/>
      <c r="E41" s="63"/>
      <c r="F41" s="63"/>
      <c r="G41" s="63"/>
      <c r="H41" s="63"/>
      <c r="I41" s="63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C51" s="52"/>
      <c r="D51" s="52"/>
      <c r="E51" s="52"/>
      <c r="F51" s="52"/>
      <c r="G51" s="52"/>
    </row>
  </sheetData>
  <mergeCells count="12">
    <mergeCell ref="A41:I41"/>
    <mergeCell ref="A5:H5"/>
    <mergeCell ref="D11:E11"/>
    <mergeCell ref="D12:E12"/>
    <mergeCell ref="D13:E13"/>
    <mergeCell ref="A29:I29"/>
    <mergeCell ref="A33:M33"/>
    <mergeCell ref="B37:F37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2015-04-06T06:11:52Z</dcterms:modified>
  <cp:category/>
  <cp:version/>
  <cp:contentType/>
  <cp:contentStatus/>
</cp:coreProperties>
</file>