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<sst xmlns="http://schemas.openxmlformats.org/spreadsheetml/2006/main" count="294" uniqueCount="189">
  <si>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</si>
  <si>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</si>
  <si>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</si>
  <si>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</si>
  <si>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</si>
  <si>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</si>
  <si>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</si>
  <si>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</si>
  <si>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</si>
  <si>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</si>
  <si>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</si>
  <si>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</si>
  <si>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</si>
  <si>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</si>
  <si>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</si>
  <si>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</si>
  <si>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</si>
  <si>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</si>
  <si>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</si>
  <si>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</si>
  <si>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</si>
  <si>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</si>
  <si>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</si>
  <si>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</si>
  <si>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</si>
  <si>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</si>
  <si>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</si>
  <si>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</si>
  <si>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</si>
  <si>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</si>
  <si>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</si>
  <si>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</si>
  <si>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</si>
  <si>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</si>
  <si>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</si>
  <si>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</si>
  <si>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</si>
  <si>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</si>
  <si>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</si>
  <si>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</si>
  <si>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</si>
  <si>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</si>
  <si>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</si>
  <si>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</si>
  <si>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</si>
  <si>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</si>
  <si>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</si>
  <si>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</si>
  <si>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</si>
  <si>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</si>
  <si>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</si>
  <si>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</si>
  <si>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</si>
  <si>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</si>
  <si>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</si>
  <si>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</si>
  <si>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</si>
  <si>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</si>
  <si>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</si>
  <si>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</si>
  <si>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</si>
  <si>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</si>
  <si>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</si>
  <si>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</si>
  <si>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</si>
  <si>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</si>
  <si>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</si>
  <si>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</si>
  <si>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</si>
  <si>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</si>
  <si>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</si>
  <si>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</si>
  <si>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</si>
  <si>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</si>
  <si>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</si>
  <si>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</si>
  <si>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</si>
  <si>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</si>
  <si>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</si>
  <si>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</si>
  <si>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</si>
  <si>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</si>
  <si>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</si>
  <si>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</si>
  <si>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</si>
  <si>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</si>
  <si>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</si>
  <si>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</si>
  <si>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</si>
  <si>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</si>
  <si>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</si>
  <si>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</si>
  <si>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</si>
  <si>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</si>
  <si>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</si>
  <si>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</si>
  <si>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</si>
  <si>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</si>
  <si>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</si>
  <si>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</si>
  <si>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</si>
  <si>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</si>
  <si>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</si>
  <si>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</si>
  <si>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</si>
  <si>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</si>
  <si>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</si>
  <si>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</si>
  <si>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</si>
  <si>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</si>
  <si>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</si>
  <si>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</si>
  <si>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</si>
  <si>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</si>
  <si>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</si>
  <si>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</si>
  <si>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</si>
  <si>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</si>
  <si>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</si>
  <si>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</si>
  <si>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</si>
  <si>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</si>
  <si>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</si>
  <si>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</si>
  <si>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</si>
  <si>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</si>
  <si>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</si>
  <si>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</si>
  <si>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</si>
  <si>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</si>
  <si>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</si>
  <si>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</si>
  <si>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</si>
  <si>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</si>
  <si>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</si>
  <si>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</si>
  <si>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</si>
  <si>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</si>
  <si>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</si>
  <si>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</si>
  <si>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</si>
  <si>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</si>
  <si>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</si>
  <si>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</si>
  <si>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</si>
  <si>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</si>
  <si>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</si>
  <si>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</si>
  <si>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</si>
  <si>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</si>
  <si>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</si>
  <si>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</si>
  <si>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</si>
  <si>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</si>
  <si>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</si>
  <si>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</si>
  <si>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</si>
  <si>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</si>
  <si>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</si>
  <si>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</si>
  <si>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</si>
  <si>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</si>
  <si>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</si>
  <si>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</si>
  <si>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</si>
  <si>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</si>
  <si>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</si>
  <si>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</si>
  <si>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</si>
  <si>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</si>
  <si>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</si>
  <si>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</si>
  <si>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</si>
  <si>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</si>
  <si>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</si>
  <si>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</si>
  <si>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</si>
  <si>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</si>
  <si>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</si>
  <si>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</si>
  <si>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</si>
  <si>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</si>
  <si>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</si>
  <si>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</si>
  <si>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</si>
  <si>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1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</si>
  <si>
    <t>Оплачено за 2019год</t>
  </si>
  <si>
    <t>обращение с ТКО</t>
  </si>
  <si>
    <t>руб/м2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</si>
</sst>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horizontal="center" wrapText="1"/>
    </xf>
    <xf numFmtId="0" fontId="4" fillId="35" borderId="25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">
      <selection activeCell="D101" sqref="D10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1" t="s">
        <v>185</v>
      </c>
      <c r="B1" s="171"/>
      <c r="C1" s="171"/>
      <c r="D1" s="171"/>
      <c r="E1" s="171"/>
      <c r="F1" s="171"/>
      <c r="G1" s="171"/>
      <c r="H1" s="17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1"/>
      <c r="E3" s="133"/>
      <c r="F3" s="18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2"/>
      <c r="E4" s="173"/>
      <c r="F4" s="174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75"/>
      <c r="E5" s="176"/>
      <c r="F5" s="177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78"/>
      <c r="E6" s="179"/>
      <c r="F6" s="180"/>
      <c r="G6" s="99">
        <v>43830</v>
      </c>
      <c r="H6" s="5"/>
    </row>
    <row r="7" spans="1:8" ht="38.25" customHeight="1" thickBot="1">
      <c r="A7" s="186" t="s">
        <v>13</v>
      </c>
      <c r="B7" s="142"/>
      <c r="C7" s="142"/>
      <c r="D7" s="187"/>
      <c r="E7" s="187"/>
      <c r="F7" s="187"/>
      <c r="G7" s="142"/>
      <c r="H7" s="143"/>
    </row>
    <row r="8" spans="1:8" ht="33" customHeight="1" thickBot="1">
      <c r="A8" s="35" t="s">
        <v>0</v>
      </c>
      <c r="B8" s="34" t="s">
        <v>1</v>
      </c>
      <c r="C8" s="36" t="s">
        <v>2</v>
      </c>
      <c r="D8" s="183" t="s">
        <v>3</v>
      </c>
      <c r="E8" s="184"/>
      <c r="F8" s="185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2" t="s">
        <v>15</v>
      </c>
      <c r="E9" s="133"/>
      <c r="F9" s="134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2" t="s">
        <v>18</v>
      </c>
      <c r="E10" s="133"/>
      <c r="F10" s="134"/>
      <c r="G10" s="57">
        <v>61438.08</v>
      </c>
      <c r="H10" s="41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2" t="s">
        <v>20</v>
      </c>
      <c r="E11" s="133"/>
      <c r="F11" s="134"/>
      <c r="G11" s="71">
        <v>6367.8</v>
      </c>
      <c r="H11" s="43"/>
      <c r="I11" t="s">
        <v>172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4" t="s">
        <v>23</v>
      </c>
      <c r="E12" s="145"/>
      <c r="F12" s="146"/>
      <c r="G12" s="72">
        <f>G13+G14+G20+G21+G22+G23+G31+G24</f>
        <v>47858.83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6" t="s">
        <v>26</v>
      </c>
      <c r="E13" s="127"/>
      <c r="F13" s="131"/>
      <c r="G13" s="59">
        <v>10042.2</v>
      </c>
      <c r="H13" s="5"/>
      <c r="L13" s="116">
        <f>G13+G14+G20+G21+G22+G23+G24-G32</f>
        <v>47858.83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6" t="s">
        <v>29</v>
      </c>
      <c r="E14" s="127"/>
      <c r="F14" s="131"/>
      <c r="G14" s="73">
        <f>6111.46+G32</f>
        <v>6111.46</v>
      </c>
      <c r="H14" s="5"/>
    </row>
    <row r="15" spans="1:8" ht="26.25" customHeight="1" thickBot="1">
      <c r="A15" s="4"/>
      <c r="B15" s="6"/>
      <c r="C15" s="3" t="s">
        <v>16</v>
      </c>
      <c r="D15" s="126" t="s">
        <v>149</v>
      </c>
      <c r="E15" s="127"/>
      <c r="F15" s="131"/>
      <c r="G15" s="74">
        <f>6274.51+G34</f>
        <v>6274.51</v>
      </c>
      <c r="H15" s="5"/>
    </row>
    <row r="16" spans="1:13" ht="13.5" customHeight="1" thickBot="1">
      <c r="A16" s="4"/>
      <c r="B16" s="6"/>
      <c r="C16" s="3" t="s">
        <v>16</v>
      </c>
      <c r="D16" s="126" t="s">
        <v>150</v>
      </c>
      <c r="E16" s="127"/>
      <c r="F16" s="131"/>
      <c r="G16" s="75">
        <f>587.28+G37</f>
        <v>587.28</v>
      </c>
      <c r="H16" s="43"/>
      <c r="M16" s="116">
        <f>G14+G31-G15</f>
        <v>-163.05000000000018</v>
      </c>
    </row>
    <row r="17" spans="1:8" ht="13.5" customHeight="1" thickBot="1">
      <c r="A17" s="4"/>
      <c r="B17" s="6"/>
      <c r="C17" s="3" t="s">
        <v>16</v>
      </c>
      <c r="D17" s="126" t="s">
        <v>151</v>
      </c>
      <c r="E17" s="127"/>
      <c r="F17" s="131"/>
      <c r="G17" s="59">
        <v>895</v>
      </c>
      <c r="H17" s="5"/>
    </row>
    <row r="18" spans="1:8" ht="24.75" customHeight="1" thickBot="1">
      <c r="A18" s="4"/>
      <c r="B18" s="6"/>
      <c r="C18" s="3" t="s">
        <v>16</v>
      </c>
      <c r="D18" s="126" t="s">
        <v>18</v>
      </c>
      <c r="E18" s="127"/>
      <c r="F18" s="131"/>
      <c r="G18" s="13">
        <f>G10</f>
        <v>61438.08</v>
      </c>
      <c r="H18" s="41"/>
    </row>
    <row r="19" spans="1:8" ht="27" customHeight="1" thickBot="1">
      <c r="A19" s="4"/>
      <c r="B19" s="6"/>
      <c r="C19" s="3" t="s">
        <v>16</v>
      </c>
      <c r="D19" s="126" t="s">
        <v>55</v>
      </c>
      <c r="E19" s="127"/>
      <c r="F19" s="131"/>
      <c r="G19" s="61">
        <f>G18+G15-G17</f>
        <v>66817.59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2" t="s">
        <v>32</v>
      </c>
      <c r="E20" s="153"/>
      <c r="F20" s="154"/>
      <c r="G20" s="59">
        <v>11046.54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32" t="s">
        <v>144</v>
      </c>
      <c r="E21" s="133"/>
      <c r="F21" s="134"/>
      <c r="G21" s="58">
        <v>-487.41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32" t="s">
        <v>145</v>
      </c>
      <c r="E22" s="133"/>
      <c r="F22" s="134"/>
      <c r="G22" s="58">
        <v>2352.73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35" t="s">
        <v>146</v>
      </c>
      <c r="E23" s="136"/>
      <c r="F23" s="137"/>
      <c r="G23" s="58">
        <v>18276.84</v>
      </c>
      <c r="H23" s="5"/>
    </row>
    <row r="24" spans="1:8" ht="35.25" customHeight="1" thickBot="1">
      <c r="A24" s="4" t="s">
        <v>42</v>
      </c>
      <c r="B24" s="29" t="s">
        <v>178</v>
      </c>
      <c r="C24" s="3" t="s">
        <v>16</v>
      </c>
      <c r="D24" s="135" t="s">
        <v>179</v>
      </c>
      <c r="E24" s="136"/>
      <c r="F24" s="137"/>
      <c r="G24" s="58">
        <v>516.47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2" t="s">
        <v>35</v>
      </c>
      <c r="E25" s="133"/>
      <c r="F25" s="134"/>
      <c r="G25" s="70">
        <f>G26+G33</f>
        <v>49130.1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4" t="s">
        <v>38</v>
      </c>
      <c r="E26" s="145"/>
      <c r="F26" s="146"/>
      <c r="G26" s="65">
        <v>49130.1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6" t="s">
        <v>41</v>
      </c>
      <c r="E27" s="127"/>
      <c r="F27" s="131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6" t="s">
        <v>44</v>
      </c>
      <c r="E28" s="127"/>
      <c r="F28" s="131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6" t="s">
        <v>47</v>
      </c>
      <c r="E29" s="127"/>
      <c r="F29" s="131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6"/>
      <c r="E30" s="127"/>
      <c r="F30" s="131"/>
      <c r="G30" s="89"/>
      <c r="H30" s="66"/>
      <c r="I30" s="63"/>
    </row>
    <row r="31" spans="1:9" ht="13.5" customHeight="1" thickBot="1">
      <c r="A31" s="4"/>
      <c r="B31" s="12"/>
      <c r="C31" s="3"/>
      <c r="D31" s="126" t="s">
        <v>162</v>
      </c>
      <c r="E31" s="127"/>
      <c r="F31" s="127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26" t="s">
        <v>183</v>
      </c>
      <c r="E32" s="127"/>
      <c r="F32" s="127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6" t="s">
        <v>163</v>
      </c>
      <c r="E33" s="127"/>
      <c r="F33" s="127"/>
      <c r="G33" s="68">
        <v>0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26" t="s">
        <v>175</v>
      </c>
      <c r="E34" s="127"/>
      <c r="F34" s="148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26" t="s">
        <v>165</v>
      </c>
      <c r="E35" s="127"/>
      <c r="F35" s="127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26" t="s">
        <v>164</v>
      </c>
      <c r="E36" s="127"/>
      <c r="F36" s="127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26" t="s">
        <v>184</v>
      </c>
      <c r="E37" s="127"/>
      <c r="F37" s="127"/>
      <c r="G37" s="117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6" t="s">
        <v>51</v>
      </c>
      <c r="E38" s="127"/>
      <c r="F38" s="131"/>
      <c r="G38" s="60">
        <f>G25+G40</f>
        <v>115947.69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6" t="s">
        <v>53</v>
      </c>
      <c r="E39" s="127"/>
      <c r="F39" s="131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26" t="s">
        <v>55</v>
      </c>
      <c r="E40" s="127"/>
      <c r="F40" s="131"/>
      <c r="G40" s="61">
        <f>G19</f>
        <v>66817.59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26" t="s">
        <v>57</v>
      </c>
      <c r="E41" s="127"/>
      <c r="F41" s="131"/>
      <c r="G41" s="44">
        <f>G11+G12+G31-G25</f>
        <v>5096.530000000006</v>
      </c>
      <c r="H41" s="44"/>
    </row>
    <row r="42" spans="1:8" ht="38.25" customHeight="1" thickBot="1">
      <c r="A42" s="140" t="s">
        <v>58</v>
      </c>
      <c r="B42" s="141"/>
      <c r="C42" s="141"/>
      <c r="D42" s="141"/>
      <c r="E42" s="141"/>
      <c r="F42" s="142"/>
      <c r="G42" s="141"/>
      <c r="H42" s="143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895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3.5</v>
      </c>
      <c r="F45" s="53" t="s">
        <v>136</v>
      </c>
      <c r="G45" s="54">
        <v>3848006622</v>
      </c>
      <c r="H45" s="55">
        <f>G13</f>
        <v>10042.2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11046.54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-487.41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2352.73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18276.84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51"/>
      <c r="G50" s="131"/>
      <c r="H50" s="55">
        <f>SUM(H44:H49)</f>
        <v>42125.9</v>
      </c>
    </row>
    <row r="51" spans="1:8" ht="19.5" customHeight="1" thickBot="1">
      <c r="A51" s="140" t="s">
        <v>64</v>
      </c>
      <c r="B51" s="141"/>
      <c r="C51" s="141"/>
      <c r="D51" s="141"/>
      <c r="E51" s="141"/>
      <c r="F51" s="141"/>
      <c r="G51" s="141"/>
      <c r="H51" s="147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49" t="s">
        <v>138</v>
      </c>
      <c r="E52" s="150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49" t="s">
        <v>69</v>
      </c>
      <c r="E53" s="150"/>
      <c r="F53" s="103">
        <v>0</v>
      </c>
      <c r="G53" s="101"/>
      <c r="H53" s="104"/>
    </row>
    <row r="54" spans="1:8" ht="41.25" customHeight="1" thickBot="1">
      <c r="A54" s="101" t="s">
        <v>180</v>
      </c>
      <c r="B54" s="101" t="s">
        <v>70</v>
      </c>
      <c r="C54" s="102" t="s">
        <v>67</v>
      </c>
      <c r="D54" s="149" t="s">
        <v>70</v>
      </c>
      <c r="E54" s="150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49" t="s">
        <v>72</v>
      </c>
      <c r="E55" s="150"/>
      <c r="F55" s="103">
        <v>0</v>
      </c>
      <c r="G55" s="101"/>
      <c r="H55" s="104"/>
    </row>
    <row r="56" spans="1:8" ht="18.75" customHeight="1" thickBot="1">
      <c r="A56" s="188" t="s">
        <v>73</v>
      </c>
      <c r="B56" s="189"/>
      <c r="C56" s="189"/>
      <c r="D56" s="189"/>
      <c r="E56" s="189"/>
      <c r="F56" s="189"/>
      <c r="G56" s="189"/>
      <c r="H56" s="190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8" t="s">
        <v>15</v>
      </c>
      <c r="E57" s="139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8" t="s">
        <v>18</v>
      </c>
      <c r="E58" s="139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8" t="s">
        <v>20</v>
      </c>
      <c r="E59" s="139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8" t="s">
        <v>53</v>
      </c>
      <c r="E60" s="139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8" t="s">
        <v>55</v>
      </c>
      <c r="E61" s="139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1" t="s">
        <v>57</v>
      </c>
      <c r="E62" s="192"/>
      <c r="F62" s="51">
        <f>D69+E69+F69+G69+H69</f>
        <v>0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187</v>
      </c>
      <c r="E64" s="119"/>
      <c r="F64" s="120"/>
      <c r="G64" s="121"/>
      <c r="H64" s="110" t="s">
        <v>182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188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14.592423264486516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4">
        <v>8139.07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4">
        <v>7380.18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/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5">
        <f>D67</f>
        <v>8139.07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7" t="s">
        <v>140</v>
      </c>
      <c r="E72" s="198"/>
      <c r="F72" s="198"/>
      <c r="G72" s="198"/>
      <c r="H72" s="199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3" t="s">
        <v>140</v>
      </c>
      <c r="E73" s="194"/>
      <c r="F73" s="194"/>
      <c r="G73" s="194"/>
      <c r="H73" s="195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0" t="s">
        <v>100</v>
      </c>
      <c r="B75" s="141"/>
      <c r="C75" s="141"/>
      <c r="D75" s="141"/>
      <c r="E75" s="141"/>
      <c r="F75" s="141"/>
      <c r="G75" s="141"/>
      <c r="H75" s="147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28" t="s">
        <v>171</v>
      </c>
      <c r="F76" s="129"/>
      <c r="G76" s="130"/>
      <c r="H76" s="94">
        <v>6</v>
      </c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28"/>
      <c r="F77" s="129"/>
      <c r="G77" s="130"/>
      <c r="H77" s="94">
        <v>6</v>
      </c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28"/>
      <c r="F78" s="129"/>
      <c r="G78" s="130"/>
      <c r="H78" s="94">
        <v>0</v>
      </c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68"/>
      <c r="F79" s="169"/>
      <c r="G79" s="170"/>
      <c r="H79" s="94">
        <v>2074.58</v>
      </c>
    </row>
    <row r="80" spans="1:8" ht="25.5" customHeight="1" thickBot="1">
      <c r="A80" s="140" t="s">
        <v>106</v>
      </c>
      <c r="B80" s="141"/>
      <c r="C80" s="141"/>
      <c r="D80" s="141"/>
      <c r="E80" s="141"/>
      <c r="F80" s="141"/>
      <c r="G80" s="141"/>
      <c r="H80" s="147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58"/>
      <c r="F81" s="159"/>
      <c r="G81" s="160"/>
      <c r="H81" s="113"/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61"/>
      <c r="F82" s="162"/>
      <c r="G82" s="163"/>
      <c r="H82" s="114"/>
    </row>
    <row r="83" spans="1:8" ht="59.25" customHeight="1" thickBot="1">
      <c r="A83" s="4" t="s">
        <v>181</v>
      </c>
      <c r="B83" s="111" t="s">
        <v>112</v>
      </c>
      <c r="C83" s="112" t="s">
        <v>16</v>
      </c>
      <c r="D83" s="115" t="s">
        <v>112</v>
      </c>
      <c r="E83" s="165" t="s">
        <v>155</v>
      </c>
      <c r="F83" s="166"/>
      <c r="G83" s="166"/>
      <c r="H83" s="167"/>
    </row>
    <row r="84" ht="12.75">
      <c r="A84" s="1"/>
    </row>
    <row r="85" ht="12.75">
      <c r="A85" s="1"/>
    </row>
    <row r="86" spans="1:8" ht="38.25" customHeight="1">
      <c r="A86" s="164" t="s">
        <v>160</v>
      </c>
      <c r="B86" s="164"/>
      <c r="C86" s="164"/>
      <c r="D86" s="164"/>
      <c r="E86" s="164"/>
      <c r="F86" s="164"/>
      <c r="G86" s="164"/>
      <c r="H86" s="164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5" t="s">
        <v>114</v>
      </c>
      <c r="D89" s="156"/>
      <c r="E89" s="157"/>
    </row>
    <row r="90" spans="1:5" ht="18.75" customHeight="1" thickBot="1">
      <c r="A90" s="25">
        <v>2</v>
      </c>
      <c r="B90" s="4" t="s">
        <v>115</v>
      </c>
      <c r="C90" s="155" t="s">
        <v>116</v>
      </c>
      <c r="D90" s="156"/>
      <c r="E90" s="157"/>
    </row>
    <row r="91" spans="1:5" ht="16.5" customHeight="1" thickBot="1">
      <c r="A91" s="25">
        <v>3</v>
      </c>
      <c r="B91" s="4" t="s">
        <v>117</v>
      </c>
      <c r="C91" s="155" t="s">
        <v>118</v>
      </c>
      <c r="D91" s="156"/>
      <c r="E91" s="157"/>
    </row>
    <row r="92" spans="1:5" ht="13.5" thickBot="1">
      <c r="A92" s="25">
        <v>4</v>
      </c>
      <c r="B92" s="4" t="s">
        <v>16</v>
      </c>
      <c r="C92" s="155" t="s">
        <v>119</v>
      </c>
      <c r="D92" s="156"/>
      <c r="E92" s="157"/>
    </row>
    <row r="93" spans="1:5" ht="24" customHeight="1" thickBot="1">
      <c r="A93" s="25">
        <v>5</v>
      </c>
      <c r="B93" s="4" t="s">
        <v>85</v>
      </c>
      <c r="C93" s="155" t="s">
        <v>120</v>
      </c>
      <c r="D93" s="156"/>
      <c r="E93" s="157"/>
    </row>
    <row r="94" spans="1:5" ht="21" customHeight="1" thickBot="1">
      <c r="A94" s="26">
        <v>6</v>
      </c>
      <c r="B94" s="27" t="s">
        <v>121</v>
      </c>
      <c r="C94" s="155" t="s">
        <v>122</v>
      </c>
      <c r="D94" s="156"/>
      <c r="E94" s="157"/>
    </row>
    <row r="96" spans="2:3" ht="15">
      <c r="B96" s="196" t="s">
        <v>166</v>
      </c>
      <c r="C96" s="196"/>
    </row>
    <row r="97" spans="2:6" ht="60">
      <c r="B97" s="80" t="s">
        <v>167</v>
      </c>
      <c r="C97" s="81" t="s">
        <v>177</v>
      </c>
      <c r="D97" s="83" t="s">
        <v>186</v>
      </c>
      <c r="E97" s="82" t="s">
        <v>176</v>
      </c>
      <c r="F97" s="84" t="s">
        <v>168</v>
      </c>
    </row>
    <row r="98" spans="2:6" ht="22.5">
      <c r="B98" s="85" t="s">
        <v>169</v>
      </c>
      <c r="C98" s="78">
        <v>1571.92</v>
      </c>
      <c r="D98" s="118"/>
      <c r="E98" s="86"/>
      <c r="F98" s="86">
        <f>C98+D98-E98</f>
        <v>1571.92</v>
      </c>
    </row>
    <row r="99" spans="2:6" ht="22.5">
      <c r="B99" s="85" t="s">
        <v>170</v>
      </c>
      <c r="C99" s="78">
        <v>866.08</v>
      </c>
      <c r="D99" s="118"/>
      <c r="E99" s="86"/>
      <c r="F99" s="86">
        <f>C99+D99-E99</f>
        <v>866.08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2020-03-02T02:20:46Z</dcterms:modified>
  <cp:category/>
  <cp:version/>
  <cp:contentType/>
  <cp:contentStatus/>
</cp:coreProperties>
</file>