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<sst xmlns="http://schemas.openxmlformats.org/spreadsheetml/2006/main" count="126" uniqueCount="86">
  <si>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</si>
  <si>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</si>
  <si>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</si>
  <si>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</si>
  <si>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</si>
  <si>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</si>
  <si>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</si>
  <si>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</si>
  <si>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</si>
  <si>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</si>
  <si>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</si>
  <si>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</si>
  <si>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</si>
  <si>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</si>
  <si>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</si>
  <si>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</si>
  <si>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</si>
  <si>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</si>
  <si>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</si>
  <si>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</si>
  <si>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</si>
  <si>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</si>
  <si>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</si>
  <si>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</si>
  <si>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</si>
  <si>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</si>
  <si>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</si>
  <si>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</si>
  <si>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</si>
  <si>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</si>
  <si>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</si>
  <si>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</si>
  <si>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</si>
  <si>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</si>
  <si>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</si>
  <si>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</si>
  <si>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</si>
  <si>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</si>
  <si>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</si>
  <si>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</si>
  <si>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</si>
  <si>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</si>
  <si>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</si>
  <si>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</si>
  <si>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</si>
  <si>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</si>
  <si>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</si>
  <si>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</si>
  <si>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</si>
  <si>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</si>
  <si>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</si>
  <si>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</si>
  <si>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</si>
  <si>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</si>
  <si>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</si>
  <si>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</si>
  <si>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</si>
  <si>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</si>
  <si>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</si>
  <si>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</si>
  <si>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</si>
  <si>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</si>
  <si>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</si>
  <si>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</si>
  <si>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</si>
  <si>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</si>
  <si>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КУПРИНА</t>
  </si>
  <si>
    <t>Куприна</t>
  </si>
  <si>
    <t>№ 49  по ул. Куприна</t>
  </si>
  <si>
    <t>Установка и изготовление жалюзийных решеток</t>
  </si>
  <si>
    <t>3 шт</t>
  </si>
  <si>
    <t>Укрепление балконных плит</t>
  </si>
  <si>
    <t>2 шт</t>
  </si>
  <si>
    <t>Устройство козырька над балконом</t>
  </si>
  <si>
    <t>22,8 м2</t>
  </si>
  <si>
    <t>Текущий ремонт подъездов</t>
  </si>
  <si>
    <t>4 шт.</t>
  </si>
  <si>
    <t>3, 19, 36</t>
  </si>
  <si>
    <t>3 подъезд - Смена стекол, ремонт двери фанерой,; 4 подъезд - смена стекол, ремонт поручней, заделка двери фанерой</t>
  </si>
  <si>
    <t>0,72 м2, 0,14 м2,/ 0,61 м2, 12 шт., 0,36 м2</t>
  </si>
  <si>
    <t>17, 22, 30.12.14</t>
  </si>
  <si>
    <t>Семенова В.Л. 89642266104, 89148703172</t>
  </si>
  <si>
    <t>Утепление чердачного помещения над квартирой № 9. Провести обследование. Проживает бабушка 85 лет.</t>
  </si>
  <si>
    <t>Махракова В.К.</t>
  </si>
  <si>
    <t>прчистка вентиляции</t>
  </si>
  <si>
    <t>март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</si>
</sst>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workbookViewId="0" topLeftCell="A32">
      <selection activeCell="I43" sqref="I43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8" t="s">
        <v>0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21" customHeight="1">
      <c r="A2" s="99" t="s">
        <v>1</v>
      </c>
      <c r="B2" s="99"/>
      <c r="C2" s="99"/>
      <c r="D2" s="99"/>
      <c r="E2" s="99"/>
      <c r="F2" s="99"/>
      <c r="G2" s="99"/>
      <c r="H2" s="99"/>
      <c r="I2" s="3"/>
      <c r="J2" s="3"/>
      <c r="K2" s="3"/>
      <c r="L2" s="3"/>
      <c r="M2" s="3"/>
    </row>
    <row r="3" spans="1:13" ht="21.75" customHeight="1">
      <c r="A3" s="99" t="s">
        <v>2</v>
      </c>
      <c r="B3" s="99"/>
      <c r="C3" s="99"/>
      <c r="D3" s="99"/>
      <c r="E3" s="99"/>
      <c r="F3" s="99"/>
      <c r="G3" s="99"/>
      <c r="H3" s="99"/>
      <c r="I3" s="3"/>
      <c r="J3" s="3"/>
      <c r="K3" s="3"/>
      <c r="L3" s="3"/>
      <c r="M3" s="3"/>
    </row>
    <row r="4" spans="1:13" ht="18.75" customHeight="1">
      <c r="A4" s="99" t="s">
        <v>68</v>
      </c>
      <c r="B4" s="99"/>
      <c r="C4" s="99"/>
      <c r="D4" s="99"/>
      <c r="E4" s="99"/>
      <c r="F4" s="99"/>
      <c r="G4" s="99"/>
      <c r="H4" s="99"/>
      <c r="I4" s="3"/>
      <c r="J4" s="3"/>
      <c r="K4" s="3"/>
      <c r="L4" s="3"/>
      <c r="M4" s="3"/>
    </row>
    <row r="5" spans="1:13" ht="23.25" customHeight="1">
      <c r="A5" s="101" t="s">
        <v>3</v>
      </c>
      <c r="B5" s="101"/>
      <c r="C5" s="101"/>
      <c r="D5" s="101"/>
      <c r="E5" s="101"/>
      <c r="F5" s="101"/>
      <c r="G5" s="101"/>
      <c r="H5" s="101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5" t="s">
        <v>66</v>
      </c>
      <c r="C7" s="11">
        <v>49</v>
      </c>
      <c r="D7" s="12"/>
    </row>
    <row r="8" spans="2:4" ht="27" customHeight="1">
      <c r="B8" s="13" t="s">
        <v>4</v>
      </c>
      <c r="C8" s="86">
        <v>1738.1</v>
      </c>
      <c r="D8" s="14" t="s">
        <v>5</v>
      </c>
    </row>
    <row r="9" spans="2:4" ht="26.25" customHeight="1">
      <c r="B9" s="13" t="s">
        <v>6</v>
      </c>
      <c r="C9" s="86">
        <v>1488.9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102" t="s">
        <v>10</v>
      </c>
      <c r="E11" s="103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104">
        <v>23962.98</v>
      </c>
      <c r="E12" s="105"/>
      <c r="F12" s="25">
        <f>3998.87+884.45</f>
        <v>4883.32</v>
      </c>
      <c r="G12" s="12">
        <f>D12-F12</f>
        <v>19079.66</v>
      </c>
      <c r="H12" s="12"/>
    </row>
    <row r="13" spans="1:8" ht="18" customHeight="1">
      <c r="A13" s="22"/>
      <c r="B13" s="23" t="s">
        <v>16</v>
      </c>
      <c r="C13" s="24" t="s">
        <v>15</v>
      </c>
      <c r="D13" s="104">
        <v>38091.09</v>
      </c>
      <c r="E13" s="105"/>
      <c r="F13" s="25">
        <f>32950.56+3395.76</f>
        <v>36346.32</v>
      </c>
      <c r="G13" s="12">
        <f>D13-F13</f>
        <v>1744.7699999999968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23962.98</v>
      </c>
      <c r="E16" s="35">
        <f>D16</f>
        <v>23962.98</v>
      </c>
      <c r="F16" s="35">
        <f>F12</f>
        <v>4883.32</v>
      </c>
      <c r="G16" s="23" t="s">
        <v>37</v>
      </c>
      <c r="H16" s="12">
        <f>D16-F16</f>
        <v>19079.66</v>
      </c>
    </row>
    <row r="17" spans="1:8" ht="25.5">
      <c r="A17" s="33"/>
      <c r="B17" s="34" t="s">
        <v>24</v>
      </c>
      <c r="C17" s="24" t="s">
        <v>15</v>
      </c>
      <c r="D17" s="35">
        <v>41488.38</v>
      </c>
      <c r="E17" s="35">
        <f>D17</f>
        <v>41488.38</v>
      </c>
      <c r="F17" s="35">
        <f>35785.6+3698.64</f>
        <v>39484.24</v>
      </c>
      <c r="G17" s="23" t="s">
        <v>37</v>
      </c>
      <c r="H17" s="12">
        <f>D17-F17</f>
        <v>2004.1399999999994</v>
      </c>
    </row>
    <row r="18" spans="1:8" ht="25.5">
      <c r="A18" s="33"/>
      <c r="B18" s="34" t="s">
        <v>25</v>
      </c>
      <c r="C18" s="24" t="s">
        <v>15</v>
      </c>
      <c r="D18" s="35">
        <v>77433.69</v>
      </c>
      <c r="E18" s="35">
        <f>D18</f>
        <v>77433.69</v>
      </c>
      <c r="F18" s="35">
        <f>66743.4+6903.16</f>
        <v>73646.56</v>
      </c>
      <c r="G18" s="23" t="s">
        <v>37</v>
      </c>
      <c r="H18" s="12">
        <f>D18-F18</f>
        <v>3787.1300000000047</v>
      </c>
    </row>
    <row r="19" spans="1:8" ht="25.5">
      <c r="A19" s="33"/>
      <c r="B19" s="34" t="s">
        <v>26</v>
      </c>
      <c r="C19" s="24" t="s">
        <v>15</v>
      </c>
      <c r="D19" s="35">
        <v>12339.63</v>
      </c>
      <c r="E19" s="35">
        <f>D19</f>
        <v>12339.63</v>
      </c>
      <c r="F19" s="35">
        <f>10610+1100.12</f>
        <v>11710.119999999999</v>
      </c>
      <c r="G19" s="23" t="s">
        <v>37</v>
      </c>
      <c r="H19" s="12">
        <f>D19-F19</f>
        <v>629.5100000000002</v>
      </c>
    </row>
    <row r="20" spans="1:8" ht="25.5">
      <c r="A20" s="33"/>
      <c r="B20" s="34" t="s">
        <v>27</v>
      </c>
      <c r="C20" s="24" t="s">
        <v>15</v>
      </c>
      <c r="D20" s="35">
        <v>36123.48</v>
      </c>
      <c r="E20" s="35">
        <f>D20</f>
        <v>36123.48</v>
      </c>
      <c r="F20" s="35">
        <f>30808.37+3220.3</f>
        <v>34028.67</v>
      </c>
      <c r="G20" s="23" t="s">
        <v>37</v>
      </c>
      <c r="H20" s="12">
        <f>D20-F20</f>
        <v>2094.810000000005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38091.09</v>
      </c>
      <c r="E23" s="39"/>
      <c r="F23" s="40">
        <f>H53</f>
        <v>0</v>
      </c>
      <c r="G23" s="39">
        <f>D23-F23</f>
        <v>38091.09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-122013.95999999999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G23-G13-G12-G36</f>
        <v>-145650.84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23636.88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-122013.95999999999</v>
      </c>
      <c r="I28" s="43"/>
    </row>
    <row r="29" spans="1:13" ht="18" customHeight="1">
      <c r="A29" s="106" t="s">
        <v>38</v>
      </c>
      <c r="B29" s="106"/>
      <c r="C29" s="106"/>
      <c r="D29" s="106"/>
      <c r="E29" s="106"/>
      <c r="F29" s="106"/>
      <c r="G29" s="106"/>
      <c r="H29" s="106"/>
      <c r="I29" s="106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52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51" customHeight="1">
      <c r="A31" s="64" t="s">
        <v>65</v>
      </c>
      <c r="B31" s="66" t="s">
        <v>67</v>
      </c>
      <c r="C31" s="65">
        <v>49</v>
      </c>
      <c r="D31" s="65">
        <v>30</v>
      </c>
      <c r="E31" s="66" t="s">
        <v>69</v>
      </c>
      <c r="F31" s="66" t="s">
        <v>70</v>
      </c>
      <c r="G31" s="67">
        <v>2824.97</v>
      </c>
      <c r="H31" s="67">
        <v>979.14</v>
      </c>
      <c r="I31" s="67"/>
      <c r="J31" s="68">
        <v>41820</v>
      </c>
      <c r="K31" s="69" t="s">
        <v>51</v>
      </c>
      <c r="L31" s="70">
        <v>41801</v>
      </c>
      <c r="M31" s="88">
        <v>32</v>
      </c>
    </row>
    <row r="32" spans="1:13" ht="32.25" customHeight="1">
      <c r="A32" s="64" t="s">
        <v>65</v>
      </c>
      <c r="B32" s="66" t="s">
        <v>67</v>
      </c>
      <c r="C32" s="65">
        <v>49</v>
      </c>
      <c r="D32" s="65">
        <v>36</v>
      </c>
      <c r="E32" s="66" t="s">
        <v>71</v>
      </c>
      <c r="F32" s="66" t="s">
        <v>72</v>
      </c>
      <c r="G32" s="67">
        <v>20076.12</v>
      </c>
      <c r="H32" s="67">
        <v>3937.47</v>
      </c>
      <c r="I32" s="67"/>
      <c r="J32" s="68">
        <v>41820</v>
      </c>
      <c r="K32" s="69" t="s">
        <v>51</v>
      </c>
      <c r="L32" s="70">
        <v>41808</v>
      </c>
      <c r="M32" s="88">
        <v>34</v>
      </c>
    </row>
    <row r="33" spans="1:13" ht="36.75" customHeight="1">
      <c r="A33" s="64" t="s">
        <v>65</v>
      </c>
      <c r="B33" s="66" t="s">
        <v>67</v>
      </c>
      <c r="C33" s="65">
        <v>49</v>
      </c>
      <c r="D33" s="65">
        <v>36</v>
      </c>
      <c r="E33" s="66" t="s">
        <v>73</v>
      </c>
      <c r="F33" s="66" t="s">
        <v>74</v>
      </c>
      <c r="G33" s="67">
        <v>13770.26</v>
      </c>
      <c r="H33" s="67">
        <v>3065.6</v>
      </c>
      <c r="I33" s="67"/>
      <c r="J33" s="68">
        <v>41912</v>
      </c>
      <c r="K33" s="69" t="s">
        <v>51</v>
      </c>
      <c r="L33" s="70">
        <v>41887</v>
      </c>
      <c r="M33" s="71">
        <v>67</v>
      </c>
    </row>
    <row r="34" spans="1:13" ht="36.75" customHeight="1">
      <c r="A34" s="64" t="s">
        <v>65</v>
      </c>
      <c r="B34" s="66" t="s">
        <v>67</v>
      </c>
      <c r="C34" s="65">
        <v>49</v>
      </c>
      <c r="D34" s="65">
        <v>29</v>
      </c>
      <c r="E34" s="66" t="s">
        <v>75</v>
      </c>
      <c r="F34" s="66" t="s">
        <v>76</v>
      </c>
      <c r="G34" s="67">
        <v>121354.45</v>
      </c>
      <c r="H34" s="67">
        <v>52505.42</v>
      </c>
      <c r="I34" s="67">
        <v>11879.76</v>
      </c>
      <c r="J34" s="68">
        <v>41973</v>
      </c>
      <c r="K34" s="69" t="s">
        <v>51</v>
      </c>
      <c r="L34" s="70">
        <v>41973</v>
      </c>
      <c r="M34" s="71">
        <v>98</v>
      </c>
    </row>
    <row r="35" spans="1:13" ht="120.75" customHeight="1">
      <c r="A35" s="64" t="s">
        <v>65</v>
      </c>
      <c r="B35" s="89" t="s">
        <v>67</v>
      </c>
      <c r="C35" s="90">
        <v>49</v>
      </c>
      <c r="D35" s="90" t="s">
        <v>77</v>
      </c>
      <c r="E35" s="89" t="s">
        <v>78</v>
      </c>
      <c r="F35" s="91" t="s">
        <v>79</v>
      </c>
      <c r="G35" s="92">
        <v>4891.7</v>
      </c>
      <c r="H35" s="92">
        <v>1095.15</v>
      </c>
      <c r="I35" s="92">
        <v>2564.66</v>
      </c>
      <c r="J35" s="93">
        <v>42003</v>
      </c>
      <c r="K35" s="69" t="s">
        <v>51</v>
      </c>
      <c r="L35" s="94" t="s">
        <v>80</v>
      </c>
      <c r="M35" s="95">
        <v>101</v>
      </c>
    </row>
    <row r="36" spans="1:13" ht="18" customHeight="1">
      <c r="A36" s="53"/>
      <c r="B36" s="58" t="s">
        <v>53</v>
      </c>
      <c r="C36" s="58"/>
      <c r="D36" s="58"/>
      <c r="E36" s="58"/>
      <c r="F36" s="54"/>
      <c r="G36" s="48">
        <f>SUM(G31:G35)</f>
        <v>162917.5</v>
      </c>
      <c r="H36" s="44"/>
      <c r="I36" s="53"/>
      <c r="J36" s="55"/>
      <c r="K36" s="56"/>
      <c r="L36" s="55"/>
      <c r="M36" s="53"/>
    </row>
    <row r="37" spans="1:13" ht="18" customHeight="1">
      <c r="A37" s="106" t="s">
        <v>54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1:13" ht="45" customHeight="1">
      <c r="A38" s="72" t="s">
        <v>55</v>
      </c>
      <c r="B38" s="73" t="s">
        <v>40</v>
      </c>
      <c r="C38" s="73" t="s">
        <v>41</v>
      </c>
      <c r="D38" s="74" t="s">
        <v>56</v>
      </c>
      <c r="E38" s="75" t="s">
        <v>57</v>
      </c>
      <c r="F38" s="73" t="s">
        <v>58</v>
      </c>
      <c r="G38" s="76" t="s">
        <v>59</v>
      </c>
      <c r="H38" s="77" t="s">
        <v>60</v>
      </c>
      <c r="I38" s="78" t="s">
        <v>61</v>
      </c>
      <c r="J38" s="77" t="s">
        <v>62</v>
      </c>
      <c r="K38" s="79" t="s">
        <v>63</v>
      </c>
      <c r="L38" s="55"/>
      <c r="M38" s="53"/>
    </row>
    <row r="39" spans="1:13" ht="45" customHeight="1">
      <c r="A39" s="72" t="s">
        <v>65</v>
      </c>
      <c r="B39" s="87" t="s">
        <v>67</v>
      </c>
      <c r="C39" s="80">
        <v>49</v>
      </c>
      <c r="D39" s="80">
        <v>9</v>
      </c>
      <c r="E39" s="81" t="s">
        <v>81</v>
      </c>
      <c r="F39" s="81" t="s">
        <v>82</v>
      </c>
      <c r="G39" s="82" t="s">
        <v>85</v>
      </c>
      <c r="H39" s="83">
        <v>14364.14</v>
      </c>
      <c r="I39" s="82"/>
      <c r="J39" s="82"/>
      <c r="K39" s="83"/>
      <c r="L39" s="55"/>
      <c r="M39" s="53"/>
    </row>
    <row r="40" spans="1:13" ht="45" customHeight="1">
      <c r="A40" s="72" t="s">
        <v>65</v>
      </c>
      <c r="B40" s="96" t="s">
        <v>67</v>
      </c>
      <c r="C40" s="80">
        <v>49</v>
      </c>
      <c r="D40" s="80">
        <v>8</v>
      </c>
      <c r="E40" s="81" t="s">
        <v>83</v>
      </c>
      <c r="F40" s="81" t="s">
        <v>84</v>
      </c>
      <c r="G40" s="97" t="s">
        <v>85</v>
      </c>
      <c r="H40" s="80"/>
      <c r="I40" s="82"/>
      <c r="J40" s="82"/>
      <c r="K40" s="83"/>
      <c r="L40" s="55"/>
      <c r="M40" s="53"/>
    </row>
    <row r="41" spans="1:13" ht="18" customHeight="1">
      <c r="A41" s="53"/>
      <c r="B41" s="58" t="s">
        <v>53</v>
      </c>
      <c r="C41" s="58"/>
      <c r="D41" s="58"/>
      <c r="E41" s="58"/>
      <c r="F41" s="54"/>
      <c r="G41" s="48"/>
      <c r="H41" s="84">
        <f>SUM(H39:H40)</f>
        <v>14364.14</v>
      </c>
      <c r="I41" s="53"/>
      <c r="J41" s="55"/>
      <c r="K41" s="56"/>
      <c r="L41" s="55"/>
      <c r="M41" s="53"/>
    </row>
    <row r="42" spans="1:13" s="45" customFormat="1" ht="15.75">
      <c r="A42" s="49"/>
      <c r="B42" s="100" t="s">
        <v>64</v>
      </c>
      <c r="C42" s="100"/>
      <c r="D42" s="100"/>
      <c r="E42" s="100"/>
      <c r="F42" s="100"/>
      <c r="G42" s="48"/>
      <c r="H42" s="48">
        <v>136378.1</v>
      </c>
      <c r="I42" s="49"/>
      <c r="J42" s="49"/>
      <c r="K42" s="49"/>
      <c r="L42" s="49"/>
      <c r="M42" s="49"/>
    </row>
    <row r="43" spans="1:13" s="45" customFormat="1" ht="15.75">
      <c r="A43" s="49"/>
      <c r="B43" s="57"/>
      <c r="C43" s="57"/>
      <c r="D43" s="57"/>
      <c r="E43" s="57"/>
      <c r="F43" s="57"/>
      <c r="G43" s="48"/>
      <c r="H43" s="48"/>
      <c r="I43" s="49"/>
      <c r="J43" s="49"/>
      <c r="K43" s="49"/>
      <c r="L43" s="49"/>
      <c r="M43" s="49"/>
    </row>
    <row r="44" spans="1:13" s="45" customFormat="1" ht="15.75">
      <c r="A44" s="49"/>
      <c r="B44" s="57"/>
      <c r="C44" s="57"/>
      <c r="D44" s="57"/>
      <c r="E44" s="57"/>
      <c r="F44" s="57"/>
      <c r="G44" s="48"/>
      <c r="H44" s="48"/>
      <c r="I44" s="49"/>
      <c r="J44" s="49"/>
      <c r="K44" s="49"/>
      <c r="L44" s="49"/>
      <c r="M44" s="49"/>
    </row>
    <row r="45" spans="1:13" s="45" customFormat="1" ht="15.75">
      <c r="A45" s="49"/>
      <c r="B45" s="57"/>
      <c r="C45" s="57"/>
      <c r="D45" s="57"/>
      <c r="E45" s="57"/>
      <c r="F45" s="57"/>
      <c r="G45" s="48"/>
      <c r="H45" s="48"/>
      <c r="I45" s="49"/>
      <c r="J45" s="49"/>
      <c r="K45" s="49"/>
      <c r="L45" s="49"/>
      <c r="M45" s="49"/>
    </row>
    <row r="46" spans="1:13" s="45" customFormat="1" ht="15.75">
      <c r="A46" s="100" t="s">
        <v>36</v>
      </c>
      <c r="B46" s="100"/>
      <c r="C46" s="100"/>
      <c r="D46" s="100"/>
      <c r="E46" s="100"/>
      <c r="F46" s="100"/>
      <c r="G46" s="100"/>
      <c r="H46" s="100"/>
      <c r="I46" s="100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5" customFormat="1" ht="15.75">
      <c r="A48" s="49"/>
      <c r="B48" s="49"/>
      <c r="C48" s="28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45" customFormat="1" ht="15.75">
      <c r="A49" s="49"/>
      <c r="B49" s="49"/>
      <c r="C49" s="28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s="45" customFormat="1" ht="15.75">
      <c r="A50" s="49"/>
      <c r="B50" s="49"/>
      <c r="C50" s="28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s="45" customFormat="1" ht="15.75">
      <c r="A51" s="49"/>
      <c r="B51" s="49"/>
      <c r="C51" s="28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5.75">
      <c r="A52" s="50"/>
      <c r="B52" s="50"/>
      <c r="C52" s="50"/>
      <c r="D52" s="50"/>
      <c r="E52" s="50"/>
      <c r="F52" s="50"/>
      <c r="G52" s="50"/>
      <c r="H52" s="50"/>
      <c r="I52" s="30"/>
      <c r="J52" s="30"/>
      <c r="K52" s="30"/>
      <c r="L52" s="30"/>
      <c r="M52" s="30"/>
    </row>
    <row r="53" spans="1:13" ht="17.25" customHeight="1">
      <c r="A53" s="30"/>
      <c r="B53" s="30"/>
      <c r="C53" s="51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6" spans="2:7" ht="12.75">
      <c r="B56" s="52"/>
      <c r="C56" s="52"/>
      <c r="D56" s="52"/>
      <c r="E56" s="52"/>
      <c r="F56" s="52"/>
      <c r="G56" s="52"/>
    </row>
  </sheetData>
  <mergeCells count="12">
    <mergeCell ref="A46:I46"/>
    <mergeCell ref="A5:H5"/>
    <mergeCell ref="D11:E11"/>
    <mergeCell ref="D12:E12"/>
    <mergeCell ref="D13:E13"/>
    <mergeCell ref="A29:I29"/>
    <mergeCell ref="A37:M37"/>
    <mergeCell ref="B42:F42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2015-04-16T02:39:51Z</dcterms:modified>
  <cp:category/>
  <cp:version/>
  <cp:contentType/>
  <cp:contentStatus/>
</cp:coreProperties>
</file>