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<sst xmlns="http://schemas.openxmlformats.org/spreadsheetml/2006/main" count="150" uniqueCount="93">
  <si>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</si>
  <si>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</si>
  <si>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</si>
  <si>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</si>
  <si>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</si>
  <si>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</si>
  <si>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</si>
  <si>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</si>
  <si>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</si>
  <si>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</si>
  <si>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</si>
  <si>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</si>
  <si>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</si>
  <si>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</si>
  <si>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</si>
  <si>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</si>
  <si>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</si>
  <si>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</si>
  <si>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</si>
  <si>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</si>
  <si>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</si>
  <si>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</si>
  <si>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</si>
  <si>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</si>
  <si>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</si>
  <si>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</si>
  <si>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</si>
  <si>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</si>
  <si>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</si>
  <si>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</si>
  <si>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</si>
  <si>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</si>
  <si>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</si>
  <si>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</si>
  <si>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</si>
  <si>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</si>
  <si>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</si>
  <si>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</si>
  <si>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</si>
  <si>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</si>
  <si>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</si>
  <si>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</si>
  <si>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</si>
  <si>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</si>
  <si>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</si>
  <si>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</si>
  <si>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</si>
  <si>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</si>
  <si>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</si>
  <si>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</si>
  <si>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</si>
  <si>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</si>
  <si>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</si>
  <si>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</si>
  <si>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</si>
  <si>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</si>
  <si>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</si>
  <si>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</si>
  <si>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</si>
  <si>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</si>
  <si>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</si>
  <si>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</si>
  <si>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</si>
  <si>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</si>
  <si>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</si>
  <si>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</si>
  <si>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Установка и изготовление жалюзийных решеток</t>
  </si>
  <si>
    <t>3 шт</t>
  </si>
  <si>
    <t>ЛЕНИНА</t>
  </si>
  <si>
    <t>Ленина</t>
  </si>
  <si>
    <t>январь</t>
  </si>
  <si>
    <t>№ 1 Б  по ул. Ленина</t>
  </si>
  <si>
    <t>1 Б</t>
  </si>
  <si>
    <t>Разборка кладовок в подвале</t>
  </si>
  <si>
    <t>225 м2</t>
  </si>
  <si>
    <t>Смена шифера отдельными местами</t>
  </si>
  <si>
    <t>5,2 м2</t>
  </si>
  <si>
    <t>Смена шиферной кровли</t>
  </si>
  <si>
    <t>1,75 м2</t>
  </si>
  <si>
    <t>Установку дверных приборов- пружин</t>
  </si>
  <si>
    <t>1 шт.</t>
  </si>
  <si>
    <t xml:space="preserve"> 1 Б</t>
  </si>
  <si>
    <t>Очистка ВРУ от бытового мусора</t>
  </si>
  <si>
    <t>4 тн</t>
  </si>
  <si>
    <t>Белоусов А.В., 89021763320</t>
  </si>
  <si>
    <t xml:space="preserve">Ремонт кровли над подвалом </t>
  </si>
  <si>
    <t>апрель</t>
  </si>
  <si>
    <t>Уборка подвального помещения от бытового мусора</t>
  </si>
  <si>
    <t>Конюшкина, 89501294907</t>
  </si>
  <si>
    <t xml:space="preserve">Устранить течь кровли </t>
  </si>
  <si>
    <t>сентябрь</t>
  </si>
  <si>
    <t>Укрепление дверной коробки монтажной пеной</t>
  </si>
  <si>
    <t>февраль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</si>
</sst>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14" fontId="3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21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14" fontId="21" fillId="3" borderId="1" xfId="0" applyNumberFormat="1" applyFont="1" applyFill="1" applyBorder="1" applyAlignment="1">
      <alignment vertical="center" wrapText="1"/>
    </xf>
    <xf numFmtId="0" fontId="21" fillId="0" borderId="1" xfId="0" applyNumberFormat="1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/>
    </xf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/>
    </xf>
    <xf numFmtId="0" fontId="22" fillId="3" borderId="9" xfId="0" applyFont="1" applyFill="1" applyBorder="1" applyAlignment="1">
      <alignment wrapText="1"/>
    </xf>
    <xf numFmtId="0" fontId="3" fillId="3" borderId="6" xfId="0" applyFont="1" applyFill="1" applyBorder="1" applyAlignment="1">
      <alignment/>
    </xf>
    <xf numFmtId="14" fontId="3" fillId="3" borderId="7" xfId="0" applyNumberFormat="1" applyFont="1" applyFill="1" applyBorder="1" applyAlignment="1">
      <alignment/>
    </xf>
    <xf numFmtId="0" fontId="22" fillId="3" borderId="6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workbookViewId="0" topLeftCell="A34">
      <selection activeCell="J47" sqref="J4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4" t="s">
        <v>0</v>
      </c>
      <c r="B1" s="94"/>
      <c r="C1" s="94"/>
      <c r="D1" s="94"/>
      <c r="E1" s="94"/>
      <c r="F1" s="94"/>
      <c r="G1" s="94"/>
      <c r="H1" s="94"/>
      <c r="I1" s="1"/>
      <c r="J1" s="1"/>
      <c r="K1" s="1"/>
      <c r="L1" s="1"/>
      <c r="M1" s="1"/>
    </row>
    <row r="2" spans="1:13" ht="21" customHeight="1">
      <c r="A2" s="95" t="s">
        <v>1</v>
      </c>
      <c r="B2" s="95"/>
      <c r="C2" s="95"/>
      <c r="D2" s="95"/>
      <c r="E2" s="95"/>
      <c r="F2" s="95"/>
      <c r="G2" s="95"/>
      <c r="H2" s="95"/>
      <c r="I2" s="3"/>
      <c r="J2" s="3"/>
      <c r="K2" s="3"/>
      <c r="L2" s="3"/>
      <c r="M2" s="3"/>
    </row>
    <row r="3" spans="1:13" ht="21.75" customHeight="1">
      <c r="A3" s="95" t="s">
        <v>2</v>
      </c>
      <c r="B3" s="95"/>
      <c r="C3" s="95"/>
      <c r="D3" s="95"/>
      <c r="E3" s="95"/>
      <c r="F3" s="95"/>
      <c r="G3" s="95"/>
      <c r="H3" s="95"/>
      <c r="I3" s="3"/>
      <c r="J3" s="3"/>
      <c r="K3" s="3"/>
      <c r="L3" s="3"/>
      <c r="M3" s="3"/>
    </row>
    <row r="4" spans="1:13" ht="18.75" customHeight="1">
      <c r="A4" s="95" t="s">
        <v>71</v>
      </c>
      <c r="B4" s="95"/>
      <c r="C4" s="95"/>
      <c r="D4" s="95"/>
      <c r="E4" s="95"/>
      <c r="F4" s="95"/>
      <c r="G4" s="95"/>
      <c r="H4" s="95"/>
      <c r="I4" s="3"/>
      <c r="J4" s="3"/>
      <c r="K4" s="3"/>
      <c r="L4" s="3"/>
      <c r="M4" s="3"/>
    </row>
    <row r="5" spans="1:13" ht="23.25" customHeight="1">
      <c r="A5" s="97" t="s">
        <v>3</v>
      </c>
      <c r="B5" s="97"/>
      <c r="C5" s="97"/>
      <c r="D5" s="97"/>
      <c r="E5" s="97"/>
      <c r="F5" s="97"/>
      <c r="G5" s="97"/>
      <c r="H5" s="9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5" t="s">
        <v>68</v>
      </c>
      <c r="C7" s="11" t="s">
        <v>72</v>
      </c>
      <c r="D7" s="12"/>
    </row>
    <row r="8" spans="2:4" ht="27" customHeight="1">
      <c r="B8" s="13" t="s">
        <v>4</v>
      </c>
      <c r="C8" s="86">
        <v>1914.6</v>
      </c>
      <c r="D8" s="14" t="s">
        <v>5</v>
      </c>
    </row>
    <row r="9" spans="2:4" ht="26.25" customHeight="1">
      <c r="B9" s="13" t="s">
        <v>6</v>
      </c>
      <c r="C9" s="86">
        <v>1761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8" t="s">
        <v>10</v>
      </c>
      <c r="E11" s="9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100">
        <v>25395.33</v>
      </c>
      <c r="E12" s="101"/>
      <c r="F12" s="25">
        <f>19906.74+2883.3</f>
        <v>22790.04</v>
      </c>
      <c r="G12" s="12">
        <f>D12-F12</f>
        <v>2605.290000000001</v>
      </c>
      <c r="H12" s="12"/>
    </row>
    <row r="13" spans="1:8" ht="18" customHeight="1">
      <c r="A13" s="22"/>
      <c r="B13" s="23" t="s">
        <v>16</v>
      </c>
      <c r="C13" s="24" t="s">
        <v>15</v>
      </c>
      <c r="D13" s="100">
        <v>44289.13</v>
      </c>
      <c r="E13" s="101"/>
      <c r="F13" s="25">
        <f>29869.61+4591</f>
        <v>34460.61</v>
      </c>
      <c r="G13" s="12">
        <f>D13-F13</f>
        <v>9828.519999999997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25395.33</v>
      </c>
      <c r="E16" s="35">
        <f>D16</f>
        <v>25395.33</v>
      </c>
      <c r="F16" s="35">
        <f>F12</f>
        <v>22790.04</v>
      </c>
      <c r="G16" s="23" t="s">
        <v>37</v>
      </c>
      <c r="H16" s="12">
        <f>D16-F16</f>
        <v>2605.290000000001</v>
      </c>
    </row>
    <row r="17" spans="1:8" ht="25.5">
      <c r="A17" s="33"/>
      <c r="B17" s="34" t="s">
        <v>24</v>
      </c>
      <c r="C17" s="24" t="s">
        <v>15</v>
      </c>
      <c r="D17" s="35">
        <v>47895.49</v>
      </c>
      <c r="E17" s="35">
        <f>D17</f>
        <v>47895.49</v>
      </c>
      <c r="F17" s="35">
        <f>31315.58+5000.55</f>
        <v>36316.130000000005</v>
      </c>
      <c r="G17" s="23" t="s">
        <v>37</v>
      </c>
      <c r="H17" s="12">
        <f>D17-F17</f>
        <v>11579.359999999993</v>
      </c>
    </row>
    <row r="18" spans="1:8" ht="25.5">
      <c r="A18" s="33"/>
      <c r="B18" s="34" t="s">
        <v>25</v>
      </c>
      <c r="C18" s="24" t="s">
        <v>15</v>
      </c>
      <c r="D18" s="35">
        <v>90033.73</v>
      </c>
      <c r="E18" s="35">
        <f>D18</f>
        <v>90033.73</v>
      </c>
      <c r="F18" s="35">
        <f>60179.57+9332.8</f>
        <v>69512.37</v>
      </c>
      <c r="G18" s="23" t="s">
        <v>37</v>
      </c>
      <c r="H18" s="12">
        <f>D18-F18</f>
        <v>20521.36</v>
      </c>
    </row>
    <row r="19" spans="1:8" ht="25.5">
      <c r="A19" s="33"/>
      <c r="B19" s="34" t="s">
        <v>26</v>
      </c>
      <c r="C19" s="24" t="s">
        <v>15</v>
      </c>
      <c r="D19" s="35">
        <v>14347.21</v>
      </c>
      <c r="E19" s="35">
        <f>D19</f>
        <v>14347.21</v>
      </c>
      <c r="F19" s="35">
        <f>9374.56+1487.15</f>
        <v>10861.71</v>
      </c>
      <c r="G19" s="23" t="s">
        <v>37</v>
      </c>
      <c r="H19" s="12">
        <f>D19-F19</f>
        <v>3485.5</v>
      </c>
    </row>
    <row r="20" spans="1:8" ht="25.5">
      <c r="A20" s="33"/>
      <c r="B20" s="34" t="s">
        <v>27</v>
      </c>
      <c r="C20" s="24" t="s">
        <v>15</v>
      </c>
      <c r="D20" s="35">
        <v>41970.67</v>
      </c>
      <c r="E20" s="35">
        <f>D20</f>
        <v>41970.67</v>
      </c>
      <c r="F20" s="35">
        <f>26978.08+4353.87</f>
        <v>31331.95</v>
      </c>
      <c r="G20" s="23" t="s">
        <v>37</v>
      </c>
      <c r="H20" s="12">
        <f>D20-F20</f>
        <v>10638.719999999998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44289.13</v>
      </c>
      <c r="E23" s="39"/>
      <c r="F23" s="40">
        <f>H56</f>
        <v>0</v>
      </c>
      <c r="G23" s="39">
        <f>D23-F23</f>
        <v>44289.13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-7189.480000000007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G23-G13-G12-G37</f>
        <v>-19583.030000000006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12393.55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-7189.480000000007</v>
      </c>
      <c r="I28" s="43"/>
    </row>
    <row r="29" spans="1:13" ht="18" customHeight="1">
      <c r="A29" s="102" t="s">
        <v>38</v>
      </c>
      <c r="B29" s="102"/>
      <c r="C29" s="102"/>
      <c r="D29" s="102"/>
      <c r="E29" s="102"/>
      <c r="F29" s="102"/>
      <c r="G29" s="102"/>
      <c r="H29" s="102"/>
      <c r="I29" s="102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52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36.75" customHeight="1">
      <c r="A31" s="67" t="s">
        <v>65</v>
      </c>
      <c r="B31" s="66" t="s">
        <v>69</v>
      </c>
      <c r="C31" s="65" t="s">
        <v>72</v>
      </c>
      <c r="D31" s="65">
        <v>6</v>
      </c>
      <c r="E31" s="66" t="s">
        <v>73</v>
      </c>
      <c r="F31" s="66" t="s">
        <v>74</v>
      </c>
      <c r="G31" s="112">
        <v>39148.96</v>
      </c>
      <c r="H31" s="67">
        <v>13321</v>
      </c>
      <c r="I31" s="67"/>
      <c r="J31" s="68">
        <v>41724</v>
      </c>
      <c r="K31" s="69" t="s">
        <v>51</v>
      </c>
      <c r="L31" s="113">
        <v>41724</v>
      </c>
      <c r="M31" s="71"/>
    </row>
    <row r="32" spans="1:13" ht="36.75" customHeight="1">
      <c r="A32" s="67" t="s">
        <v>65</v>
      </c>
      <c r="B32" s="66" t="s">
        <v>69</v>
      </c>
      <c r="C32" s="65" t="s">
        <v>72</v>
      </c>
      <c r="D32" s="65">
        <v>18</v>
      </c>
      <c r="E32" s="66" t="s">
        <v>75</v>
      </c>
      <c r="F32" s="66" t="s">
        <v>76</v>
      </c>
      <c r="G32" s="112">
        <v>2847.61</v>
      </c>
      <c r="H32" s="67">
        <v>639.26</v>
      </c>
      <c r="I32" s="67"/>
      <c r="J32" s="68">
        <v>41789</v>
      </c>
      <c r="K32" s="69" t="s">
        <v>51</v>
      </c>
      <c r="L32" s="113">
        <v>41780</v>
      </c>
      <c r="M32" s="71">
        <v>19</v>
      </c>
    </row>
    <row r="33" spans="1:13" ht="36.75" customHeight="1">
      <c r="A33" s="67" t="s">
        <v>65</v>
      </c>
      <c r="B33" s="66" t="s">
        <v>69</v>
      </c>
      <c r="C33" s="65" t="s">
        <v>72</v>
      </c>
      <c r="D33" s="65">
        <v>30</v>
      </c>
      <c r="E33" s="66" t="s">
        <v>66</v>
      </c>
      <c r="F33" s="66" t="s">
        <v>67</v>
      </c>
      <c r="G33" s="112">
        <v>2824.97</v>
      </c>
      <c r="H33" s="67">
        <v>979.14</v>
      </c>
      <c r="I33" s="67"/>
      <c r="J33" s="68">
        <v>41820</v>
      </c>
      <c r="K33" s="69" t="s">
        <v>51</v>
      </c>
      <c r="L33" s="113">
        <v>41806</v>
      </c>
      <c r="M33" s="88">
        <v>30</v>
      </c>
    </row>
    <row r="34" spans="1:13" ht="36.75" customHeight="1">
      <c r="A34" s="67" t="s">
        <v>65</v>
      </c>
      <c r="B34" s="66" t="s">
        <v>69</v>
      </c>
      <c r="C34" s="65" t="s">
        <v>72</v>
      </c>
      <c r="D34" s="65">
        <v>16</v>
      </c>
      <c r="E34" s="66" t="s">
        <v>77</v>
      </c>
      <c r="F34" s="66" t="s">
        <v>78</v>
      </c>
      <c r="G34" s="112">
        <v>675.44</v>
      </c>
      <c r="H34" s="67">
        <v>112.55</v>
      </c>
      <c r="I34" s="67"/>
      <c r="J34" s="68">
        <v>41882</v>
      </c>
      <c r="K34" s="69" t="s">
        <v>51</v>
      </c>
      <c r="L34" s="113">
        <v>41873</v>
      </c>
      <c r="M34" s="71">
        <v>38</v>
      </c>
    </row>
    <row r="35" spans="1:13" ht="32.25" customHeight="1">
      <c r="A35" s="67" t="s">
        <v>65</v>
      </c>
      <c r="B35" s="66" t="s">
        <v>69</v>
      </c>
      <c r="C35" s="65" t="s">
        <v>72</v>
      </c>
      <c r="D35" s="65">
        <v>6</v>
      </c>
      <c r="E35" s="66" t="s">
        <v>79</v>
      </c>
      <c r="F35" s="66" t="s">
        <v>80</v>
      </c>
      <c r="G35" s="67">
        <v>267.53</v>
      </c>
      <c r="H35" s="67">
        <v>84.38</v>
      </c>
      <c r="I35" s="67">
        <v>81.89</v>
      </c>
      <c r="J35" s="68">
        <v>41943</v>
      </c>
      <c r="K35" s="69" t="s">
        <v>51</v>
      </c>
      <c r="L35" s="70">
        <v>41941</v>
      </c>
      <c r="M35" s="71">
        <v>80</v>
      </c>
    </row>
    <row r="36" spans="1:13" ht="36.75" customHeight="1">
      <c r="A36" s="91" t="s">
        <v>65</v>
      </c>
      <c r="B36" s="89" t="s">
        <v>69</v>
      </c>
      <c r="C36" s="90" t="s">
        <v>81</v>
      </c>
      <c r="D36" s="90">
        <v>6</v>
      </c>
      <c r="E36" s="89" t="s">
        <v>82</v>
      </c>
      <c r="F36" s="89" t="s">
        <v>83</v>
      </c>
      <c r="G36" s="91">
        <v>5673.84</v>
      </c>
      <c r="H36" s="91">
        <v>4396.18</v>
      </c>
      <c r="I36" s="91"/>
      <c r="J36" s="92">
        <v>42003</v>
      </c>
      <c r="K36" s="69" t="s">
        <v>51</v>
      </c>
      <c r="L36" s="114">
        <v>41956</v>
      </c>
      <c r="M36" s="93">
        <v>108</v>
      </c>
    </row>
    <row r="37" spans="1:13" ht="18" customHeight="1">
      <c r="A37" s="53"/>
      <c r="B37" s="58" t="s">
        <v>53</v>
      </c>
      <c r="C37" s="58"/>
      <c r="D37" s="58"/>
      <c r="E37" s="58"/>
      <c r="F37" s="54"/>
      <c r="G37" s="48">
        <f>SUM(G31:G36)</f>
        <v>51438.350000000006</v>
      </c>
      <c r="H37" s="44"/>
      <c r="I37" s="53"/>
      <c r="J37" s="55"/>
      <c r="K37" s="56"/>
      <c r="L37" s="55"/>
      <c r="M37" s="53"/>
    </row>
    <row r="38" spans="1:13" ht="18" customHeight="1">
      <c r="A38" s="102" t="s">
        <v>54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ht="45" customHeight="1">
      <c r="A39" s="72" t="s">
        <v>55</v>
      </c>
      <c r="B39" s="73" t="s">
        <v>40</v>
      </c>
      <c r="C39" s="73" t="s">
        <v>41</v>
      </c>
      <c r="D39" s="74" t="s">
        <v>56</v>
      </c>
      <c r="E39" s="75" t="s">
        <v>57</v>
      </c>
      <c r="F39" s="73" t="s">
        <v>58</v>
      </c>
      <c r="G39" s="76" t="s">
        <v>59</v>
      </c>
      <c r="H39" s="77" t="s">
        <v>60</v>
      </c>
      <c r="I39" s="78" t="s">
        <v>61</v>
      </c>
      <c r="J39" s="77" t="s">
        <v>62</v>
      </c>
      <c r="K39" s="79" t="s">
        <v>63</v>
      </c>
      <c r="L39" s="55"/>
      <c r="M39" s="53"/>
    </row>
    <row r="40" spans="1:13" ht="45" customHeight="1">
      <c r="A40" s="110" t="s">
        <v>65</v>
      </c>
      <c r="B40" s="87" t="s">
        <v>69</v>
      </c>
      <c r="C40" s="80" t="s">
        <v>72</v>
      </c>
      <c r="D40" s="80">
        <v>28</v>
      </c>
      <c r="E40" s="81" t="s">
        <v>84</v>
      </c>
      <c r="F40" s="81" t="s">
        <v>85</v>
      </c>
      <c r="G40" s="82" t="s">
        <v>86</v>
      </c>
      <c r="H40" s="83"/>
      <c r="I40" s="115"/>
      <c r="J40" s="87"/>
      <c r="K40" s="111"/>
      <c r="L40" s="55"/>
      <c r="M40" s="53"/>
    </row>
    <row r="41" spans="1:13" ht="45" customHeight="1">
      <c r="A41" s="103" t="s">
        <v>65</v>
      </c>
      <c r="B41" s="104" t="s">
        <v>69</v>
      </c>
      <c r="C41" s="105" t="s">
        <v>72</v>
      </c>
      <c r="D41" s="105">
        <v>6</v>
      </c>
      <c r="E41" s="106"/>
      <c r="F41" s="106" t="s">
        <v>87</v>
      </c>
      <c r="G41" s="107" t="s">
        <v>70</v>
      </c>
      <c r="H41" s="108">
        <v>5873.09</v>
      </c>
      <c r="I41" s="109">
        <v>42034</v>
      </c>
      <c r="J41" s="106" t="s">
        <v>87</v>
      </c>
      <c r="K41" s="104">
        <v>5873.09</v>
      </c>
      <c r="L41" s="55"/>
      <c r="M41" s="53"/>
    </row>
    <row r="42" spans="1:13" ht="45" customHeight="1">
      <c r="A42" s="110" t="s">
        <v>65</v>
      </c>
      <c r="B42" s="87" t="s">
        <v>69</v>
      </c>
      <c r="C42" s="80" t="s">
        <v>72</v>
      </c>
      <c r="D42" s="80">
        <v>27</v>
      </c>
      <c r="E42" s="81" t="s">
        <v>88</v>
      </c>
      <c r="F42" s="81" t="s">
        <v>89</v>
      </c>
      <c r="G42" s="82" t="s">
        <v>90</v>
      </c>
      <c r="H42" s="83"/>
      <c r="I42" s="115"/>
      <c r="J42" s="87"/>
      <c r="K42" s="116"/>
      <c r="L42" s="55"/>
      <c r="M42" s="53"/>
    </row>
    <row r="43" spans="1:13" ht="45" customHeight="1">
      <c r="A43" s="117" t="s">
        <v>65</v>
      </c>
      <c r="B43" s="118" t="s">
        <v>69</v>
      </c>
      <c r="C43" s="119" t="s">
        <v>72</v>
      </c>
      <c r="D43" s="120"/>
      <c r="E43" s="121"/>
      <c r="F43" s="122" t="s">
        <v>91</v>
      </c>
      <c r="G43" s="121" t="s">
        <v>92</v>
      </c>
      <c r="H43" s="123">
        <v>549.04</v>
      </c>
      <c r="I43" s="124">
        <v>42087</v>
      </c>
      <c r="J43" s="125" t="s">
        <v>91</v>
      </c>
      <c r="K43" s="123">
        <v>549.04</v>
      </c>
      <c r="L43" s="55"/>
      <c r="M43" s="53"/>
    </row>
    <row r="44" spans="1:13" ht="18" customHeight="1">
      <c r="A44" s="53"/>
      <c r="B44" s="58" t="s">
        <v>53</v>
      </c>
      <c r="C44" s="58"/>
      <c r="D44" s="58"/>
      <c r="E44" s="58"/>
      <c r="F44" s="54"/>
      <c r="G44" s="48"/>
      <c r="H44" s="84">
        <f>SUM(H40:H43)</f>
        <v>6422.13</v>
      </c>
      <c r="I44" s="53"/>
      <c r="J44" s="55"/>
      <c r="K44" s="56">
        <f>SUM(K40:K43)</f>
        <v>6422.13</v>
      </c>
      <c r="L44" s="55"/>
      <c r="M44" s="53"/>
    </row>
    <row r="45" spans="1:13" s="45" customFormat="1" ht="15.75">
      <c r="A45" s="49"/>
      <c r="B45" s="96" t="s">
        <v>64</v>
      </c>
      <c r="C45" s="96"/>
      <c r="D45" s="96"/>
      <c r="E45" s="96"/>
      <c r="F45" s="96"/>
      <c r="G45" s="48"/>
      <c r="H45" s="48">
        <v>13611.61</v>
      </c>
      <c r="I45" s="49"/>
      <c r="J45" s="49"/>
      <c r="K45" s="49"/>
      <c r="L45" s="49"/>
      <c r="M45" s="49"/>
    </row>
    <row r="46" spans="1:13" s="45" customFormat="1" ht="15.75">
      <c r="A46" s="49"/>
      <c r="B46" s="57"/>
      <c r="C46" s="57"/>
      <c r="D46" s="57"/>
      <c r="E46" s="57"/>
      <c r="F46" s="57"/>
      <c r="G46" s="48"/>
      <c r="H46" s="48"/>
      <c r="I46" s="49"/>
      <c r="J46" s="49"/>
      <c r="K46" s="49"/>
      <c r="L46" s="49"/>
      <c r="M46" s="49"/>
    </row>
    <row r="47" spans="1:13" s="45" customFormat="1" ht="15.75">
      <c r="A47" s="49"/>
      <c r="B47" s="57"/>
      <c r="C47" s="57"/>
      <c r="D47" s="57"/>
      <c r="E47" s="57"/>
      <c r="F47" s="57"/>
      <c r="G47" s="48"/>
      <c r="H47" s="48"/>
      <c r="I47" s="49"/>
      <c r="J47" s="49"/>
      <c r="K47" s="49"/>
      <c r="L47" s="49"/>
      <c r="M47" s="49"/>
    </row>
    <row r="48" spans="1:13" s="45" customFormat="1" ht="15.75">
      <c r="A48" s="49"/>
      <c r="B48" s="57"/>
      <c r="C48" s="57"/>
      <c r="D48" s="57"/>
      <c r="E48" s="57"/>
      <c r="F48" s="57"/>
      <c r="G48" s="48"/>
      <c r="H48" s="48"/>
      <c r="I48" s="49"/>
      <c r="J48" s="49"/>
      <c r="K48" s="49"/>
      <c r="L48" s="49"/>
      <c r="M48" s="49"/>
    </row>
    <row r="49" spans="1:13" s="45" customFormat="1" ht="15.75">
      <c r="A49" s="96" t="s">
        <v>36</v>
      </c>
      <c r="B49" s="96"/>
      <c r="C49" s="96"/>
      <c r="D49" s="96"/>
      <c r="E49" s="96"/>
      <c r="F49" s="96"/>
      <c r="G49" s="96"/>
      <c r="H49" s="96"/>
      <c r="I49" s="96"/>
      <c r="J49" s="49"/>
      <c r="K49" s="49"/>
      <c r="L49" s="49"/>
      <c r="M49" s="49"/>
    </row>
    <row r="50" spans="1:13" s="45" customFormat="1" ht="15.75">
      <c r="A50" s="49"/>
      <c r="B50" s="49"/>
      <c r="C50" s="28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s="45" customFormat="1" ht="15.75">
      <c r="A51" s="49"/>
      <c r="B51" s="49"/>
      <c r="C51" s="28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s="45" customFormat="1" ht="15.75">
      <c r="A52" s="49"/>
      <c r="B52" s="49"/>
      <c r="C52" s="28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s="45" customFormat="1" ht="15.75">
      <c r="A53" s="49"/>
      <c r="B53" s="49"/>
      <c r="C53" s="28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s="45" customFormat="1" ht="15.75">
      <c r="A54" s="49"/>
      <c r="B54" s="49"/>
      <c r="C54" s="28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5.75">
      <c r="A55" s="50"/>
      <c r="B55" s="50"/>
      <c r="C55" s="50"/>
      <c r="D55" s="50"/>
      <c r="E55" s="50"/>
      <c r="F55" s="50"/>
      <c r="G55" s="50"/>
      <c r="H55" s="50"/>
      <c r="I55" s="30"/>
      <c r="J55" s="30"/>
      <c r="K55" s="30"/>
      <c r="L55" s="30"/>
      <c r="M55" s="30"/>
    </row>
    <row r="56" spans="1:13" ht="17.25" customHeight="1">
      <c r="A56" s="30"/>
      <c r="B56" s="30"/>
      <c r="C56" s="51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9" spans="2:7" ht="12.75">
      <c r="B59" s="52"/>
      <c r="C59" s="52"/>
      <c r="D59" s="52"/>
      <c r="E59" s="52"/>
      <c r="F59" s="52"/>
      <c r="G59" s="52"/>
    </row>
  </sheetData>
  <mergeCells count="12">
    <mergeCell ref="A49:I49"/>
    <mergeCell ref="A5:H5"/>
    <mergeCell ref="D11:E11"/>
    <mergeCell ref="D12:E12"/>
    <mergeCell ref="D13:E13"/>
    <mergeCell ref="A29:I29"/>
    <mergeCell ref="A38:M38"/>
    <mergeCell ref="B45:F45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2015-04-16T02:53:45Z</dcterms:modified>
  <cp:category/>
  <cp:version/>
  <cp:contentType/>
  <cp:contentStatus/>
</cp:coreProperties>
</file>