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'2.8.'!$A$1:$H$112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<sst xmlns="http://schemas.openxmlformats.org/spreadsheetml/2006/main" count="289" uniqueCount="185">
  <si>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</si>
  <si>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</si>
  <si>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</si>
  <si>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</si>
  <si>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</si>
  <si>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</si>
  <si>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</si>
  <si>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</si>
  <si>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</si>
  <si>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</si>
  <si>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</si>
  <si>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</si>
  <si>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</si>
  <si>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</si>
  <si>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</si>
  <si>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</si>
  <si>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</si>
  <si>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</si>
  <si>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</si>
  <si>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</si>
  <si>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</si>
  <si>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</si>
  <si>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</si>
  <si>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</si>
  <si>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</si>
  <si>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</si>
  <si>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</si>
  <si>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</si>
  <si>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</si>
  <si>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</si>
  <si>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</si>
  <si>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</si>
  <si>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</si>
  <si>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</si>
  <si>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</si>
  <si>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</si>
  <si>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</si>
  <si>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</si>
  <si>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</si>
  <si>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</si>
  <si>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</si>
  <si>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</si>
  <si>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</si>
  <si>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</si>
  <si>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</si>
  <si>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</si>
  <si>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</si>
  <si>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</si>
  <si>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</si>
  <si>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</si>
  <si>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</si>
  <si>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</si>
  <si>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</si>
  <si>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</si>
  <si>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</si>
  <si>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</si>
  <si>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</si>
  <si>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</si>
  <si>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</si>
  <si>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</si>
  <si>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</si>
  <si>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</si>
  <si>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</si>
  <si>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</si>
  <si>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</si>
  <si>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</si>
  <si>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</si>
  <si>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</si>
  <si>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</si>
  <si>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</si>
  <si>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</si>
  <si>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</si>
  <si>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</si>
  <si>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</si>
  <si>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</si>
  <si>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</si>
  <si>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</si>
  <si>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</si>
  <si>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</si>
  <si>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</si>
  <si>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</si>
  <si>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</si>
  <si>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</si>
  <si>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</si>
  <si>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</si>
  <si>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</si>
  <si>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</si>
  <si>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</si>
  <si>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</si>
  <si>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</si>
  <si>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</si>
  <si>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</si>
  <si>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</si>
  <si>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</si>
  <si>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</si>
  <si>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</si>
  <si>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</si>
  <si>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</si>
  <si>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</si>
  <si>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</si>
  <si>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</si>
  <si>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</si>
  <si>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</si>
  <si>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</si>
  <si>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</si>
  <si>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</si>
  <si>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</si>
  <si>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</si>
  <si>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</si>
  <si>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</si>
  <si>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</si>
  <si>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</si>
  <si>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</si>
  <si>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</si>
  <si>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</si>
  <si>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</si>
  <si>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</si>
  <si>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</si>
  <si>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</si>
  <si>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</si>
  <si>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</si>
  <si>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</si>
  <si>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</si>
  <si>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</si>
  <si>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</si>
  <si>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</si>
  <si>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</si>
  <si>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</si>
  <si>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</si>
  <si>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</si>
  <si>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</si>
  <si>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</si>
  <si>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</si>
  <si>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</si>
  <si>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</si>
  <si>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</si>
  <si>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</si>
  <si>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</si>
  <si>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</si>
  <si>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</si>
  <si>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</si>
  <si>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</si>
  <si>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</si>
  <si>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</si>
  <si>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</si>
  <si>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</si>
  <si>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</si>
  <si>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</si>
  <si>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</si>
  <si>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</si>
  <si>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</si>
  <si>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</si>
  <si>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</si>
  <si>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</si>
  <si>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</si>
  <si>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</si>
  <si>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</si>
  <si>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</si>
  <si>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</si>
  <si>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</si>
  <si>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</si>
  <si>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</si>
  <si>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</si>
  <si>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</si>
  <si>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</si>
  <si>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</si>
  <si>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</si>
  <si>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</si>
  <si>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</si>
  <si>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</si>
  <si>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</si>
  <si>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</si>
  <si>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</si>
  <si>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</si>
  <si>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</si>
  <si>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</si>
  <si>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</si>
  <si>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</si>
  <si>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 А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</si>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</sst>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0">
      <selection activeCell="D100" sqref="D10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52247.77</f>
        <v>52247.77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16058.56</f>
        <v>16058.56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17731.8</f>
        <v>17731.8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19269.96</f>
        <v>19269.96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18855.23+3.48</f>
        <v>18858.71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2418.63+-3.19+19269.96-18855.23-3.48</f>
        <v>2826.6899999999982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52247.77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71106.48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34830.48</f>
        <v>34830.48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27759.49</f>
        <v>27759.49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6438.38</f>
        <v>6438.38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42248.8</f>
        <v>42248.8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162523.68000000002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141122.41</f>
        <v>141122.41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214771.45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71106.48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-143875.74000000002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1.96</v>
      </c>
      <c r="F42" s="80" t="s">
        <v>136</v>
      </c>
      <c r="G42" s="60">
        <v>3810334293</v>
      </c>
      <c r="H42" s="61">
        <f>G13</f>
        <v>17731.8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34830.48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27759.49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6438.38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42248.8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129008.95000000001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51021.73999999999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307.0061287027579</v>
      </c>
      <c r="F63" s="76">
        <f>F64/12</f>
        <v>1609.7533333333333</v>
      </c>
      <c r="G63" s="77">
        <f>G64/18.26</f>
        <v>1822.2984665936472</v>
      </c>
      <c r="H63" s="78">
        <f>H64/0.88</f>
        <v>799.3181818181818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220554.87</f>
        <v>220554.87</v>
      </c>
      <c r="E64" s="65">
        <f>36067.08</f>
        <v>36067.08</v>
      </c>
      <c r="F64" s="65">
        <f>19317.04</f>
        <v>19317.04</v>
      </c>
      <c r="G64" s="72">
        <f>33275.17</f>
        <v>33275.17</v>
      </c>
      <c r="H64" s="68">
        <f>703.4</f>
        <v>703.4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181641.35</f>
        <v>181641.35</v>
      </c>
      <c r="E65" s="65">
        <f>28139.48</f>
        <v>28139.48</v>
      </c>
      <c r="F65" s="65">
        <f>18261.7</f>
        <v>18261.7</v>
      </c>
      <c r="G65" s="69">
        <f>30535.46</f>
        <v>30535.46</v>
      </c>
      <c r="H65" s="69">
        <f>317.83</f>
        <v>317.83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38913.51999999999</v>
      </c>
      <c r="E66" s="76">
        <f>E64-E65</f>
        <v>7927.600000000002</v>
      </c>
      <c r="F66" s="76">
        <f>F64-F65</f>
        <v>1055.3400000000001</v>
      </c>
      <c r="G66" s="78">
        <f>G64-G65</f>
        <v>2739.709999999999</v>
      </c>
      <c r="H66" s="78">
        <f>H64-H65</f>
        <v>385.57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220554.87+-19881.85</f>
        <v>200673.02</v>
      </c>
      <c r="E67" s="70">
        <f>36067.08+-2552.69</f>
        <v>33514.39</v>
      </c>
      <c r="F67" s="70">
        <f>19317.04+-119.35</f>
        <v>19197.690000000002</v>
      </c>
      <c r="G67" s="71">
        <f>33275.17+-277.77</f>
        <v>32997.4</v>
      </c>
      <c r="H67" s="71">
        <f>703.4+-62.52</f>
        <v>640.88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-19881.850000000006</v>
      </c>
      <c r="E68" s="44">
        <f>E67-E64</f>
        <v>-2552.6900000000023</v>
      </c>
      <c r="F68" s="44">
        <f>F67-F64</f>
        <v>-119.34999999999854</v>
      </c>
      <c r="G68" s="44">
        <f>G67-G64</f>
        <v>-277.7699999999968</v>
      </c>
      <c r="H68" s="44">
        <f>H67-H64</f>
        <v>-62.51999999999998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/>
      <c r="F73" s="109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-22894.180000000004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/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/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6" spans="2:3" ht="15">
      <c r="B96" s="101" t="s">
        <v>179</v>
      </c>
      <c r="C96" s="101"/>
    </row>
    <row r="97" spans="2:4" ht="26.25">
      <c r="B97" s="95" t="s">
        <v>180</v>
      </c>
      <c r="C97" s="96" t="s">
        <v>181</v>
      </c>
      <c r="D97" s="97" t="s">
        <v>182</v>
      </c>
    </row>
    <row r="98" spans="2:4" ht="22.5">
      <c r="B98" s="98" t="s">
        <v>183</v>
      </c>
      <c r="C98" s="99">
        <f>148.6</f>
        <v>148.6</v>
      </c>
      <c r="D98" s="100">
        <f>0</f>
        <v>0</v>
      </c>
    </row>
    <row r="99" spans="2:4" ht="22.5">
      <c r="B99" s="98" t="s">
        <v>184</v>
      </c>
      <c r="C99" s="99">
        <f>165.15</f>
        <v>165.15</v>
      </c>
      <c r="D99" s="100">
        <v>0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6:C9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2017-03-15T01:51:42Z</dcterms:modified>
  <cp:category/>
  <cp:version/>
  <cp:contentType/>
  <cp:contentStatus/>
</cp:coreProperties>
</file>