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<sst xmlns="http://schemas.openxmlformats.org/spreadsheetml/2006/main" count="67" uniqueCount="51">
  <si>
    <t>О Т Ч Е Т по М К Д</t>
  </si>
  <si>
    <t>за период с 01.01.2013 г. по 31.12.2013 г.</t>
  </si>
  <si>
    <t>ВОЛГОГРАДСКИЙ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</si>
  <si>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</si>
  <si>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</si>
  <si>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</si>
  <si>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</si>
  <si>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</si>
  <si>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</si>
  <si>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</si>
  <si>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</si>
  <si>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</si>
  <si>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</si>
  <si>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</si>
  <si>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</si>
  <si>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</si>
  <si>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</si>
  <si>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</si>
  <si>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</si>
  <si>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</si>
  <si>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</si>
  <si>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</si>
  <si>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</si>
  <si>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</si>
  <si>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</si>
  <si>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</si>
  <si>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</si>
  <si>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</si>
  <si>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</si>
  <si>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</si>
  <si>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</si>
  <si>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</si>
  <si>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</si>
  <si>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</si>
  <si>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</si>
  <si>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</si>
  <si>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</si>
  <si>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</si>
  <si>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</si>
  <si>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</si>
  <si>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</si>
  <si>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</si>
  <si>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</si>
  <si>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</si>
  <si>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</si>
  <si>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</si>
  <si>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</si>
  <si>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Волгоградский</t>
  </si>
  <si>
    <t>план 2014</t>
  </si>
  <si>
    <t>ремонт подъездов</t>
  </si>
  <si>
    <t>ЖЭУ-3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</si>
</sst>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0">
      <selection activeCell="D25" sqref="D2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4</v>
      </c>
      <c r="D3" s="8"/>
    </row>
    <row r="4" spans="2:4" ht="15" customHeight="1">
      <c r="B4" s="9" t="s">
        <v>3</v>
      </c>
      <c r="C4" s="10">
        <v>426.4</v>
      </c>
      <c r="D4" s="11" t="s">
        <v>4</v>
      </c>
    </row>
    <row r="5" spans="2:4" ht="15.75" customHeight="1">
      <c r="B5" s="9" t="s">
        <v>5</v>
      </c>
      <c r="C5" s="10">
        <v>382.1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6144.48</v>
      </c>
      <c r="E9" s="62"/>
      <c r="F9" s="23">
        <f>5095.17+630.77</f>
        <v>5725.9400000000005</v>
      </c>
      <c r="G9" s="8">
        <f>D9-F9</f>
        <v>418.53999999999905</v>
      </c>
      <c r="H9" s="8"/>
    </row>
    <row r="10" spans="1:8" ht="18" customHeight="1">
      <c r="A10" s="20"/>
      <c r="B10" s="21" t="s">
        <v>14</v>
      </c>
      <c r="C10" s="22"/>
      <c r="D10" s="61">
        <v>9766.56</v>
      </c>
      <c r="E10" s="62"/>
      <c r="F10" s="23">
        <f>7692.12+1002.31</f>
        <v>8694.43</v>
      </c>
      <c r="G10" s="8">
        <f>D10-F10</f>
        <v>1072.1299999999992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6144.48</v>
      </c>
      <c r="E14" s="22">
        <f>D14</f>
        <v>6144.48</v>
      </c>
      <c r="F14" s="22">
        <f>F9</f>
        <v>5725.9400000000005</v>
      </c>
      <c r="G14" s="34" t="s">
        <v>23</v>
      </c>
    </row>
    <row r="15" spans="1:14" ht="22.5">
      <c r="A15" s="30"/>
      <c r="B15" s="33" t="s">
        <v>22</v>
      </c>
      <c r="C15" s="22" t="s">
        <v>21</v>
      </c>
      <c r="D15" s="22">
        <v>10637.76</v>
      </c>
      <c r="E15" s="22">
        <f>D15</f>
        <v>10637.76</v>
      </c>
      <c r="F15" s="22">
        <f>8394.18+1091.79</f>
        <v>9485.970000000001</v>
      </c>
      <c r="G15" s="35" t="s">
        <v>23</v>
      </c>
      <c r="N15" s="1">
        <f>F15*100/D15</f>
        <v>89.17262656799929</v>
      </c>
    </row>
    <row r="16" spans="1:14" ht="25.5">
      <c r="A16" s="30"/>
      <c r="B16" s="33" t="s">
        <v>24</v>
      </c>
      <c r="C16" s="22" t="s">
        <v>21</v>
      </c>
      <c r="D16" s="22">
        <v>19428.12</v>
      </c>
      <c r="E16" s="22">
        <f>D16</f>
        <v>19428.12</v>
      </c>
      <c r="F16" s="22">
        <f>14620.28+1957.38</f>
        <v>16577.66</v>
      </c>
      <c r="G16" s="35" t="s">
        <v>23</v>
      </c>
      <c r="N16" s="1">
        <f>F16*100/D16</f>
        <v>85.3281738016854</v>
      </c>
    </row>
    <row r="17" spans="1:14" ht="22.5">
      <c r="A17" s="30"/>
      <c r="B17" s="33" t="s">
        <v>25</v>
      </c>
      <c r="C17" s="22" t="s">
        <v>21</v>
      </c>
      <c r="D17" s="22">
        <v>3163.92</v>
      </c>
      <c r="E17" s="22">
        <f>D17</f>
        <v>3163.92</v>
      </c>
      <c r="F17" s="22">
        <f>2276.03+324.63</f>
        <v>2600.6600000000003</v>
      </c>
      <c r="G17" s="35" t="s">
        <v>23</v>
      </c>
      <c r="N17" s="1">
        <f>F17*100/D17</f>
        <v>82.19740069281146</v>
      </c>
    </row>
    <row r="18" spans="1:14" ht="25.5">
      <c r="A18" s="30"/>
      <c r="B18" s="33" t="s">
        <v>26</v>
      </c>
      <c r="C18" s="22" t="s">
        <v>21</v>
      </c>
      <c r="D18" s="22">
        <v>6174.8</v>
      </c>
      <c r="E18" s="22">
        <f>D18</f>
        <v>6174.8</v>
      </c>
      <c r="F18" s="22">
        <f>4099.95+751.36</f>
        <v>4851.3099999999995</v>
      </c>
      <c r="G18" s="35" t="s">
        <v>23</v>
      </c>
      <c r="N18" s="1">
        <f>F18*100/D18</f>
        <v>78.56626935285352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8275.890000000001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9766.56</v>
      </c>
      <c r="E22" s="36"/>
      <c r="F22" s="40">
        <f>H27</f>
        <v>0</v>
      </c>
      <c r="G22" s="36">
        <f>D22-F22</f>
        <v>9766.56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8275.890000000001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5" s="59" customFormat="1" ht="22.5">
      <c r="A26" s="54"/>
      <c r="B26" s="54" t="s">
        <v>50</v>
      </c>
      <c r="C26" s="54" t="s">
        <v>47</v>
      </c>
      <c r="D26" s="54">
        <v>4</v>
      </c>
      <c r="E26" s="54"/>
      <c r="F26" s="54" t="s">
        <v>49</v>
      </c>
      <c r="G26" s="54"/>
      <c r="H26" s="54"/>
      <c r="I26" s="54"/>
      <c r="J26" s="55" t="s">
        <v>48</v>
      </c>
      <c r="K26" s="54"/>
      <c r="L26" s="56"/>
      <c r="M26" s="57"/>
      <c r="N26" s="58"/>
      <c r="O26" s="58"/>
    </row>
    <row r="27" spans="6:8" ht="12.75">
      <c r="F27" s="60"/>
      <c r="H27" s="1">
        <f>SUM(H26:H26)</f>
        <v>0</v>
      </c>
    </row>
    <row r="28" ht="12.75">
      <c r="F28" s="60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2014-03-28T04:18:59Z</dcterms:modified>
  <cp:category/>
  <cp:version/>
  <cp:contentType/>
  <cp:contentStatus/>
</cp:coreProperties>
</file>