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<sst xmlns="http://schemas.openxmlformats.org/spreadsheetml/2006/main" count="289" uniqueCount="186">
  <si>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</si>
  <si>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</si>
  <si>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</si>
  <si>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</si>
  <si>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</si>
  <si>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</si>
  <si>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</si>
  <si>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</si>
  <si>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</si>
  <si>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</si>
  <si>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</si>
  <si>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</si>
  <si>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</si>
  <si>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</si>
  <si>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</si>
  <si>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</si>
  <si>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</si>
  <si>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</si>
  <si>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</si>
  <si>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</si>
  <si>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</si>
  <si>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</si>
  <si>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</si>
  <si>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</si>
  <si>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</si>
  <si>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</si>
  <si>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</si>
  <si>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</si>
  <si>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</si>
  <si>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</si>
  <si>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</si>
  <si>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</si>
  <si>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</si>
  <si>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</si>
  <si>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</si>
  <si>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</si>
  <si>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</si>
  <si>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</si>
  <si>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</si>
  <si>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</si>
  <si>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</si>
  <si>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</si>
  <si>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</si>
  <si>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</si>
  <si>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</si>
  <si>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</si>
  <si>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</si>
  <si>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</si>
  <si>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</si>
  <si>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</si>
  <si>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</si>
  <si>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</si>
  <si>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</si>
  <si>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</si>
  <si>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</si>
  <si>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</si>
  <si>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</si>
  <si>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</si>
  <si>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</si>
  <si>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</si>
  <si>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</si>
  <si>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</si>
  <si>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</si>
  <si>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</si>
  <si>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</si>
  <si>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</si>
  <si>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</si>
  <si>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</si>
  <si>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</si>
  <si>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</si>
  <si>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</si>
  <si>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</si>
  <si>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</si>
  <si>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</si>
  <si>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</si>
  <si>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</si>
  <si>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</si>
  <si>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</si>
  <si>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</si>
  <si>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</si>
  <si>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</si>
  <si>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</si>
  <si>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</si>
  <si>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</si>
  <si>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</si>
  <si>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</si>
  <si>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</si>
  <si>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</si>
  <si>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</si>
  <si>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</si>
  <si>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</si>
  <si>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</si>
  <si>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</si>
  <si>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</si>
  <si>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</si>
  <si>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</si>
  <si>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</si>
  <si>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</si>
  <si>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</si>
  <si>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</si>
  <si>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</si>
  <si>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</si>
  <si>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</si>
  <si>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</si>
  <si>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</si>
  <si>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</si>
  <si>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</si>
  <si>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</si>
  <si>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</si>
  <si>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</si>
  <si>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</si>
  <si>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</si>
  <si>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</si>
  <si>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</si>
  <si>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</si>
  <si>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</si>
  <si>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</si>
  <si>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</si>
  <si>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</si>
  <si>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</si>
  <si>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</si>
  <si>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</si>
  <si>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</si>
  <si>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</si>
  <si>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</si>
  <si>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</si>
  <si>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</si>
  <si>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</si>
  <si>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</si>
  <si>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</si>
  <si>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</si>
  <si>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</si>
  <si>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</si>
  <si>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</si>
  <si>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</si>
  <si>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</si>
  <si>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</si>
  <si>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</si>
  <si>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</si>
  <si>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</si>
  <si>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</si>
  <si>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</si>
  <si>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</si>
  <si>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</si>
  <si>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</si>
  <si>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</si>
  <si>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</si>
  <si>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</si>
  <si>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</si>
  <si>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</si>
  <si>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</si>
  <si>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</si>
  <si>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</si>
  <si>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</si>
  <si>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</si>
  <si>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</si>
  <si>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</si>
  <si>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</si>
  <si>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</si>
  <si>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</si>
  <si>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</si>
  <si>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</si>
  <si>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</si>
  <si>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</si>
  <si>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</si>
  <si>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</si>
  <si>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</si>
  <si>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</si>
  <si>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</si>
  <si>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</si>
  <si>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</si>
  <si>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</si>
  <si>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</si>
  <si>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</si>
  <si>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</si>
  <si>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</si>
  <si>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</si>
  <si>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</si>
  <si>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</si>
  <si>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</si>
  <si>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</si>
  <si>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</si>
  <si>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</si>
  <si>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38, блок 2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</si>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</sst>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183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8">
        <v>44561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6">
        <v>34137.47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0">
        <v>65402.74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94" t="s">
        <v>23</v>
      </c>
      <c r="E12" s="195"/>
      <c r="F12" s="196"/>
      <c r="G12" s="71">
        <f>G13+G14+G20+G21+G22+G23</f>
        <v>154693.68</v>
      </c>
      <c r="H12" s="95"/>
      <c r="J12" s="126">
        <f>G12-G32</f>
        <v>154693.68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8">
        <v>22990.32</v>
      </c>
      <c r="H13" s="5"/>
      <c r="L13" s="115">
        <f>G13+G14+G20+G21+G22+G23+G24-G32</f>
        <v>164045.88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2">
        <v>40497.72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3">
        <v>41078.94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4">
        <v>11455.85</v>
      </c>
      <c r="H16" s="43"/>
      <c r="M16" s="115">
        <f>G14+G31-G15</f>
        <v>-581.2200000000012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8">
        <v>59113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34137.47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0">
        <f>G18+G15-G17</f>
        <v>16103.410000000003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8">
        <v>29515.32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9" t="s">
        <v>141</v>
      </c>
      <c r="E21" s="170"/>
      <c r="F21" s="18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9" t="s">
        <v>142</v>
      </c>
      <c r="E22" s="170"/>
      <c r="F22" s="180"/>
      <c r="G22" s="57">
        <v>7035.72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1" t="s">
        <v>143</v>
      </c>
      <c r="E23" s="192"/>
      <c r="F23" s="193"/>
      <c r="G23" s="57">
        <v>54654.6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1" t="s">
        <v>175</v>
      </c>
      <c r="E24" s="192"/>
      <c r="F24" s="193"/>
      <c r="G24" s="57">
        <v>9352.2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9" t="s">
        <v>35</v>
      </c>
      <c r="E25" s="170"/>
      <c r="F25" s="180"/>
      <c r="G25" s="69">
        <f>G26+G33</f>
        <v>192790.37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4">
        <v>192790.37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8"/>
      <c r="H30" s="65"/>
      <c r="I30" s="62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7"/>
      <c r="H31" s="123"/>
      <c r="I31" s="62"/>
    </row>
    <row r="32" spans="1:9" ht="13.5" customHeight="1" thickBot="1">
      <c r="A32" s="4"/>
      <c r="B32" s="12"/>
      <c r="C32" s="3"/>
      <c r="D32" s="145" t="s">
        <v>181</v>
      </c>
      <c r="E32" s="146"/>
      <c r="F32" s="146"/>
      <c r="G32" s="67"/>
      <c r="H32" s="66"/>
      <c r="I32" s="62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68"/>
      <c r="H34" s="66"/>
      <c r="I34" s="75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68"/>
      <c r="H35" s="66"/>
      <c r="I35" s="62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4"/>
      <c r="H36" s="66"/>
      <c r="I36" s="62"/>
    </row>
    <row r="37" spans="1:9" ht="13.5" customHeight="1" thickBot="1">
      <c r="A37" s="4"/>
      <c r="B37" s="12"/>
      <c r="C37" s="3"/>
      <c r="D37" s="145" t="s">
        <v>182</v>
      </c>
      <c r="E37" s="146"/>
      <c r="F37" s="146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5" t="s">
        <v>51</v>
      </c>
      <c r="E38" s="146"/>
      <c r="F38" s="147"/>
      <c r="G38" s="59">
        <f>G25+G40</f>
        <v>208893.78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0">
        <f>G19</f>
        <v>16103.410000000003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4">
        <f>G11+G12+G31-G25</f>
        <v>27306.04999999999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4.72</v>
      </c>
      <c r="F44" s="63" t="s">
        <v>133</v>
      </c>
      <c r="G44" s="54">
        <v>3848006622</v>
      </c>
      <c r="H44" s="55">
        <f>G17</f>
        <v>59113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3.06</v>
      </c>
      <c r="F45" s="63" t="s">
        <v>133</v>
      </c>
      <c r="G45" s="54">
        <v>3848006622</v>
      </c>
      <c r="H45" s="55">
        <f>G13</f>
        <v>22990.32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4">
        <v>3848000155</v>
      </c>
      <c r="H46" s="55">
        <f>G20</f>
        <v>29515.32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7035.72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54654.6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173308.96000000002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1" t="s">
        <v>135</v>
      </c>
      <c r="E51" s="132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1" t="s">
        <v>69</v>
      </c>
      <c r="E52" s="132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1" t="s">
        <v>70</v>
      </c>
      <c r="E53" s="132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1" t="s">
        <v>72</v>
      </c>
      <c r="E54" s="132"/>
      <c r="F54" s="102">
        <v>0</v>
      </c>
      <c r="G54" s="100"/>
      <c r="H54" s="103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-1397.9900000000016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180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48.48825201136773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24227.64</v>
      </c>
      <c r="E66" s="87"/>
      <c r="F66" s="12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25625.63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-1397.9900000000016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24227.64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6"/>
      <c r="F75" s="137"/>
      <c r="G75" s="138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6"/>
      <c r="F76" s="137"/>
      <c r="G76" s="138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6"/>
      <c r="F77" s="137"/>
      <c r="G77" s="138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6"/>
      <c r="F78" s="157"/>
      <c r="G78" s="158"/>
      <c r="H78" s="93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1">
        <v>0</v>
      </c>
      <c r="F80" s="182"/>
      <c r="G80" s="183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4"/>
      <c r="F81" s="185"/>
      <c r="G81" s="186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6289.69</v>
      </c>
      <c r="D97" s="117"/>
      <c r="E97" s="85"/>
      <c r="F97" s="85">
        <f>C97+D97-E97</f>
        <v>6289.69</v>
      </c>
    </row>
    <row r="98" spans="2:6" ht="22.5">
      <c r="B98" s="84" t="s">
        <v>167</v>
      </c>
      <c r="C98" s="77">
        <v>2237.69</v>
      </c>
      <c r="D98" s="117"/>
      <c r="E98" s="85"/>
      <c r="F98" s="85">
        <f>C98+D98-E98</f>
        <v>2237.69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2022-03-01T03:34:03Z</dcterms:modified>
  <cp:category/>
  <cp:version/>
  <cp:contentType/>
  <cp:contentStatus/>
</cp:coreProperties>
</file>