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<sst xmlns="http://schemas.openxmlformats.org/spreadsheetml/2006/main" count="291" uniqueCount="186">
  <si>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</si>
  <si>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</si>
  <si>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</si>
  <si>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</si>
  <si>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</si>
  <si>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</si>
  <si>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</si>
  <si>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</si>
  <si>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</si>
  <si>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</si>
  <si>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</si>
  <si>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</si>
  <si>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</si>
  <si>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</si>
  <si>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</si>
  <si>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</si>
  <si>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</si>
  <si>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</si>
  <si>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</si>
  <si>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</si>
  <si>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</si>
  <si>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</si>
  <si>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</si>
  <si>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</si>
  <si>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</si>
  <si>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</si>
  <si>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</si>
  <si>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</si>
  <si>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</si>
  <si>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</si>
  <si>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</si>
  <si>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</si>
  <si>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</si>
  <si>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</si>
  <si>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</si>
  <si>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</si>
  <si>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</si>
  <si>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</si>
  <si>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</si>
  <si>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</si>
  <si>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</si>
  <si>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</si>
  <si>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</si>
  <si>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</si>
  <si>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</si>
  <si>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</si>
  <si>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</si>
  <si>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</si>
  <si>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</si>
  <si>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</si>
  <si>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</si>
  <si>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</si>
  <si>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</si>
  <si>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</si>
  <si>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</si>
  <si>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</si>
  <si>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</si>
  <si>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</si>
  <si>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</si>
  <si>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</si>
  <si>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</si>
  <si>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</si>
  <si>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</si>
  <si>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</si>
  <si>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</si>
  <si>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</si>
  <si>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</si>
  <si>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</si>
  <si>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</si>
  <si>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</si>
  <si>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</si>
  <si>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</si>
  <si>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</si>
  <si>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</si>
  <si>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</si>
  <si>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</si>
  <si>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</si>
  <si>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</si>
  <si>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</si>
  <si>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</si>
  <si>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</si>
  <si>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</si>
  <si>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</si>
  <si>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</si>
  <si>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</si>
  <si>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</si>
  <si>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</si>
  <si>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</si>
  <si>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</si>
  <si>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</si>
  <si>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</si>
  <si>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</si>
  <si>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</si>
  <si>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</si>
  <si>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</si>
  <si>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</si>
  <si>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</si>
  <si>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</si>
  <si>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</si>
  <si>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</si>
  <si>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</si>
  <si>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</si>
  <si>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</si>
  <si>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</si>
  <si>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</si>
  <si>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</si>
  <si>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</si>
  <si>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</si>
  <si>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</si>
  <si>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</si>
  <si>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</si>
  <si>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</si>
  <si>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</si>
  <si>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</si>
  <si>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</si>
  <si>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</si>
  <si>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</si>
  <si>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</si>
  <si>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</si>
  <si>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</si>
  <si>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</si>
  <si>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</si>
  <si>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</si>
  <si>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</si>
  <si>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</si>
  <si>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</si>
  <si>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</si>
  <si>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</si>
  <si>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</si>
  <si>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</si>
  <si>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</si>
  <si>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</si>
  <si>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</si>
  <si>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</si>
  <si>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</si>
  <si>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</si>
  <si>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</si>
  <si>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</si>
  <si>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</si>
  <si>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</si>
  <si>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</si>
  <si>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</si>
  <si>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</si>
  <si>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</si>
  <si>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</si>
  <si>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</si>
  <si>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</si>
  <si>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</si>
  <si>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</si>
  <si>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</si>
  <si>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</si>
  <si>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</si>
  <si>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</si>
  <si>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</si>
  <si>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</si>
  <si>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</si>
  <si>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</si>
  <si>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</si>
  <si>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</si>
  <si>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</si>
  <si>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</si>
  <si>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</si>
  <si>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</si>
  <si>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</si>
  <si>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</si>
  <si>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</si>
  <si>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</si>
  <si>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</si>
  <si>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</si>
  <si>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</si>
  <si>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</si>
  <si>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</si>
  <si>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</si>
  <si>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</si>
  <si>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</si>
  <si>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</si>
  <si>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</si>
  <si>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</si>
  <si>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Волгоградский, д. 4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</si>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</sst>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3">
          <cell r="X53">
            <v>197.45999999999998</v>
          </cell>
          <cell r="Z53">
            <v>263.93000000000006</v>
          </cell>
        </row>
        <row r="54">
          <cell r="Z54">
            <v>1055.550000000002</v>
          </cell>
        </row>
        <row r="55">
          <cell r="Z55">
            <v>359.3499999999998</v>
          </cell>
        </row>
        <row r="56">
          <cell r="U56">
            <v>25.249999999999993</v>
          </cell>
          <cell r="X56">
            <v>10556.28</v>
          </cell>
          <cell r="Z56">
            <v>17576.290000000005</v>
          </cell>
        </row>
        <row r="58">
          <cell r="S58">
            <v>1675.68</v>
          </cell>
          <cell r="U58">
            <v>0</v>
          </cell>
          <cell r="X58">
            <v>3263.2599999999998</v>
          </cell>
          <cell r="Z58">
            <v>4300.02</v>
          </cell>
        </row>
        <row r="59">
          <cell r="S59">
            <v>13004.670000000002</v>
          </cell>
          <cell r="X59">
            <v>21412.959999999992</v>
          </cell>
          <cell r="Z59">
            <v>29180.319999999996</v>
          </cell>
        </row>
        <row r="60">
          <cell r="Z60">
            <v>2750.04</v>
          </cell>
        </row>
        <row r="61">
          <cell r="Z61">
            <v>182.70999999999998</v>
          </cell>
        </row>
        <row r="62">
          <cell r="Z62">
            <v>15197.430000000004</v>
          </cell>
        </row>
        <row r="63">
          <cell r="U63">
            <v>4246.11</v>
          </cell>
          <cell r="X63">
            <v>7331.849999999999</v>
          </cell>
          <cell r="Z63">
            <v>6192.31</v>
          </cell>
        </row>
        <row r="64">
          <cell r="U64">
            <v>868.83</v>
          </cell>
          <cell r="X64">
            <v>1500.2100000000003</v>
          </cell>
          <cell r="Z64">
            <v>1267.06</v>
          </cell>
        </row>
        <row r="65">
          <cell r="U65">
            <v>-7423.139999999999</v>
          </cell>
          <cell r="X65">
            <v>31841.470000000005</v>
          </cell>
          <cell r="Z65">
            <v>34017.46</v>
          </cell>
        </row>
        <row r="67">
          <cell r="U67">
            <v>185.17</v>
          </cell>
          <cell r="X67">
            <v>280.67</v>
          </cell>
          <cell r="Z67">
            <v>260.94</v>
          </cell>
        </row>
        <row r="68">
          <cell r="U68">
            <v>37.87</v>
          </cell>
          <cell r="X68">
            <v>57.43000000000001</v>
          </cell>
          <cell r="Z68">
            <v>53.41000000000001</v>
          </cell>
        </row>
        <row r="69">
          <cell r="U69">
            <v>-454.0199999999999</v>
          </cell>
          <cell r="X69">
            <v>1165.6299999999999</v>
          </cell>
          <cell r="Z69">
            <v>1004.7099999999999</v>
          </cell>
        </row>
        <row r="70">
          <cell r="U70">
            <v>-11.280000000000001</v>
          </cell>
          <cell r="X70">
            <v>228516.90000000002</v>
          </cell>
          <cell r="Z70">
            <v>238287.22999999998</v>
          </cell>
        </row>
        <row r="71">
          <cell r="S71">
            <v>22.240000000000002</v>
          </cell>
          <cell r="Z71">
            <v>0.6</v>
          </cell>
        </row>
        <row r="72">
          <cell r="X72">
            <v>482.02</v>
          </cell>
          <cell r="Z72">
            <v>376.07000000000005</v>
          </cell>
        </row>
        <row r="73">
          <cell r="Z73">
            <v>7.69</v>
          </cell>
        </row>
        <row r="74">
          <cell r="Z74">
            <v>1.57</v>
          </cell>
        </row>
        <row r="76">
          <cell r="X76">
            <v>370.73999999999995</v>
          </cell>
          <cell r="Z76">
            <v>507.85</v>
          </cell>
        </row>
        <row r="77">
          <cell r="Z77">
            <v>404.68</v>
          </cell>
        </row>
        <row r="78">
          <cell r="Z78">
            <v>19.48</v>
          </cell>
        </row>
        <row r="79">
          <cell r="U79">
            <v>-14.649999999999984</v>
          </cell>
          <cell r="X79">
            <v>15529.76</v>
          </cell>
          <cell r="Z79">
            <v>16038.060000000001</v>
          </cell>
        </row>
        <row r="80">
          <cell r="Z80">
            <v>0.67</v>
          </cell>
        </row>
        <row r="81">
          <cell r="S81">
            <v>6560.02</v>
          </cell>
          <cell r="X81">
            <v>9766.56</v>
          </cell>
          <cell r="Z81">
            <v>13787.879999999997</v>
          </cell>
        </row>
        <row r="82">
          <cell r="S82">
            <v>181.42</v>
          </cell>
          <cell r="Z82">
            <v>12.38</v>
          </cell>
        </row>
        <row r="83">
          <cell r="S83">
            <v>4087.88</v>
          </cell>
          <cell r="X83">
            <v>13637.82</v>
          </cell>
          <cell r="Z83">
            <v>13815.439999999999</v>
          </cell>
        </row>
        <row r="84">
          <cell r="S84">
            <v>1674.27</v>
          </cell>
          <cell r="Z84">
            <v>204.2</v>
          </cell>
        </row>
        <row r="85">
          <cell r="S85">
            <v>9122.19</v>
          </cell>
          <cell r="X85">
            <v>22146.6</v>
          </cell>
          <cell r="Z85">
            <v>26862.800000000003</v>
          </cell>
        </row>
        <row r="86">
          <cell r="S86">
            <v>1042.5</v>
          </cell>
          <cell r="Z86">
            <v>0</v>
          </cell>
        </row>
        <row r="87">
          <cell r="S87">
            <v>246.85000000000002</v>
          </cell>
          <cell r="Z87">
            <v>6.27</v>
          </cell>
        </row>
        <row r="88">
          <cell r="S88">
            <v>61.7</v>
          </cell>
          <cell r="Z88">
            <v>0</v>
          </cell>
        </row>
        <row r="89">
          <cell r="U89">
            <v>-50.989999999999995</v>
          </cell>
          <cell r="X89">
            <v>6508.450000000001</v>
          </cell>
          <cell r="Z89">
            <v>6528.499999999999</v>
          </cell>
        </row>
        <row r="90">
          <cell r="Z90">
            <v>0.08</v>
          </cell>
        </row>
        <row r="91">
          <cell r="Z91">
            <v>0.06</v>
          </cell>
        </row>
        <row r="92">
          <cell r="S92">
            <v>5133.01</v>
          </cell>
          <cell r="X92">
            <v>17653.319999999996</v>
          </cell>
          <cell r="Z92">
            <v>19219.35</v>
          </cell>
        </row>
        <row r="93">
          <cell r="X93">
            <v>422.24</v>
          </cell>
          <cell r="Z93">
            <v>401.45</v>
          </cell>
        </row>
        <row r="94">
          <cell r="Z94">
            <v>0.11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23556.22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'[1]Report'!$S$58+'[1]Report'!$S$59+'[1]Report'!$S$71+'[1]Report'!$S$81+'[1]Report'!$S$82+'[1]Report'!$S$83+'[1]Report'!$S$84+'[1]Report'!$S$85+'[1]Report'!$S$86+'[1]Report'!$S$87+'[1]Report'!$S$88+'[1]Report'!$S$92</f>
        <v>42812.43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87880.51999999999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'[1]Report'!$X$85</f>
        <v>22146.6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'[1]Report'!$X$81</f>
        <v>9766.56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'[1]Report'!$Z$81+'[1]Report'!$Z$82</f>
        <v>13800.259999999997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'[1]Report'!$S$81+'[1]Report'!$S$82+'[1]Report'!$X$81-'[1]Report'!$Z$81-'[1]Report'!$Z$82</f>
        <v>2707.7400000000025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23556.22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37356.479999999996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'[1]Report'!$X$92</f>
        <v>17653.319999999996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'[1]Report'!$X$83</f>
        <v>13637.82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'[1]Report'!$X$58</f>
        <v>3263.2599999999998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'[1]Report'!$X$59</f>
        <v>21412.959999999992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107389.25999999998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'[1]Report'!$Z$58+'[1]Report'!$Z$59+'[1]Report'!$Z$71+'[1]Report'!$Z$81+'[1]Report'!$Z$82+'[1]Report'!$Z$83+'[1]Report'!$Z$84+'[1]Report'!$Z$85+'[1]Report'!$Z$86+'[1]Report'!$Z$87+'[1]Report'!$Z$88+'[1]Report'!$Z$92</f>
        <v>107389.25999999998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130945.47999999998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37356.479999999996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23303.690000000002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4.83</v>
      </c>
      <c r="F42" s="80" t="s">
        <v>136</v>
      </c>
      <c r="G42" s="60">
        <v>3810334293</v>
      </c>
      <c r="H42" s="61">
        <f>G13</f>
        <v>22146.6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17653.319999999996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13637.82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3263.2599999999998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21412.959999999992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78113.95999999999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-39157.67999999997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152.08301721039814</v>
      </c>
      <c r="E63" s="76">
        <f>E64/117.48</f>
        <v>359.0165134490977</v>
      </c>
      <c r="F63" s="76">
        <f>F64/12</f>
        <v>896.145</v>
      </c>
      <c r="G63" s="77">
        <f>G64/18.26</f>
        <v>1206.9118291347206</v>
      </c>
      <c r="H63" s="78">
        <f>H64/0.88</f>
        <v>4129.545454545454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'[1]Report'!$X$70</f>
        <v>228516.90000000002</v>
      </c>
      <c r="E64" s="65">
        <f>'[1]Report'!$X$63+'[1]Report'!$X$64+'[1]Report'!$X$65+'[1]Report'!$X$67+'[1]Report'!$X$68+'[1]Report'!$X$69</f>
        <v>42177.26</v>
      </c>
      <c r="F64" s="65">
        <f>'[1]Report'!$X$53+'[1]Report'!$X$56</f>
        <v>10753.74</v>
      </c>
      <c r="G64" s="72">
        <f>'[1]Report'!$X$79+'[1]Report'!$X$89</f>
        <v>22038.21</v>
      </c>
      <c r="H64" s="68">
        <f>'[1]Report'!$X$76+'[1]Report'!$X$58</f>
        <v>3633.9999999999995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'[1]Report'!$Z$62+'[1]Report'!$Z$70+'[1]Report'!$Z$77+'[1]Report'!$Z$78</f>
        <v>253908.81999999998</v>
      </c>
      <c r="E65" s="65">
        <f>'[1]Report'!$Z$60+'[1]Report'!$Z$61+'[1]Report'!$Z$63+'[1]Report'!$Z$64+'[1]Report'!$Z$65+'[1]Report'!$Z$67+'[1]Report'!$Z$68+'[1]Report'!$Z$69+'[1]Report'!$Z$73+'[1]Report'!$Z$74</f>
        <v>45737.90000000001</v>
      </c>
      <c r="F65" s="65">
        <f>'[1]Report'!$Z$94+'[1]Report'!$Z$56+'[1]Report'!$Z$53</f>
        <v>17840.330000000005</v>
      </c>
      <c r="G65" s="69">
        <f>'[1]Report'!$Z$54+'[1]Report'!$Z$55+'[1]Report'!$Z$79+'[1]Report'!$Z$80+'[1]Report'!$Z$89+'[1]Report'!$Z$90+'[1]Report'!$Z$91</f>
        <v>23982.270000000004</v>
      </c>
      <c r="H65" s="69">
        <f>'[1]Report'!$Z$58+'[1]Report'!$Z$71+'[1]Report'!$Z$76</f>
        <v>4808.470000000001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-25391.919999999955</v>
      </c>
      <c r="E66" s="76">
        <f>E64-E65</f>
        <v>-3560.6400000000067</v>
      </c>
      <c r="F66" s="76">
        <f>F64-F65</f>
        <v>-7086.590000000006</v>
      </c>
      <c r="G66" s="78">
        <f>G64-G65</f>
        <v>-1944.060000000005</v>
      </c>
      <c r="H66" s="78">
        <f>H64-H65</f>
        <v>-1174.4700000000016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D64+'[1]Report'!$U$70</f>
        <v>228505.62000000002</v>
      </c>
      <c r="E67" s="70">
        <f>E64+'[1]Report'!$U$63+'[1]Report'!$U$64+'[1]Report'!$U$65+'[1]Report'!$U$67+'[1]Report'!$U$68+'[1]Report'!$U$69</f>
        <v>39638.08000000001</v>
      </c>
      <c r="F67" s="70">
        <f>F64+'[1]Report'!$U$56</f>
        <v>10778.99</v>
      </c>
      <c r="G67" s="71">
        <f>G64+'[1]Report'!$U$89+'[1]Report'!$U$79</f>
        <v>21972.569999999996</v>
      </c>
      <c r="H67" s="71">
        <f>H64+'[1]Report'!$U$58</f>
        <v>3633.9999999999995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-11.279999999998836</v>
      </c>
      <c r="E68" s="44">
        <f>E67-E64</f>
        <v>-2539.179999999993</v>
      </c>
      <c r="F68" s="44">
        <f>F67-F64</f>
        <v>25.25</v>
      </c>
      <c r="G68" s="44">
        <f>G67-G64</f>
        <v>-65.64000000000306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11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-2590.849999999995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2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'[1]Report'!$X$93</f>
        <v>422.24</v>
      </c>
      <c r="D95" s="96">
        <f>'[1]Report'!$Z$93</f>
        <v>401.45</v>
      </c>
    </row>
    <row r="96" spans="2:4" ht="12.75">
      <c r="B96" s="95" t="s">
        <v>184</v>
      </c>
      <c r="C96" s="96">
        <f>'[1]Report'!$X$72</f>
        <v>482.02</v>
      </c>
      <c r="D96" s="96">
        <f>'[1]Report'!$Z$72</f>
        <v>376.07000000000005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2017-03-14T07:19:51Z</dcterms:modified>
  <cp:category/>
  <cp:version/>
  <cp:contentType/>
  <cp:contentStatus/>
</cp:coreProperties>
</file>