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<sst xmlns="http://schemas.openxmlformats.org/spreadsheetml/2006/main" count="284" uniqueCount="179">
  <si>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</si>
  <si>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</si>
  <si>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</si>
  <si>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</si>
  <si>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</si>
  <si>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</si>
  <si>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</si>
  <si>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</si>
  <si>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</si>
  <si>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</si>
  <si>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</si>
  <si>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</si>
  <si>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</si>
  <si>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</si>
  <si>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</si>
  <si>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</si>
  <si>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</si>
  <si>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</si>
  <si>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</si>
  <si>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</si>
  <si>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</si>
  <si>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</si>
  <si>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</si>
  <si>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</si>
  <si>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</si>
  <si>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</si>
  <si>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</si>
  <si>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</si>
  <si>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</si>
  <si>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</si>
  <si>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</si>
  <si>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</si>
  <si>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</si>
  <si>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</si>
  <si>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</si>
  <si>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</si>
  <si>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</si>
  <si>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</si>
  <si>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</si>
  <si>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</si>
  <si>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</si>
  <si>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</si>
  <si>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</si>
  <si>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</si>
  <si>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</si>
  <si>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</si>
  <si>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</si>
  <si>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</si>
  <si>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</si>
  <si>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</si>
  <si>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</si>
  <si>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</si>
  <si>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</si>
  <si>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</si>
  <si>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</si>
  <si>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</si>
  <si>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</si>
  <si>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</si>
  <si>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</si>
  <si>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</si>
  <si>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</si>
  <si>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</si>
  <si>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</si>
  <si>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</si>
  <si>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</si>
  <si>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</si>
  <si>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</si>
  <si>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</si>
  <si>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</si>
  <si>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</si>
  <si>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</si>
  <si>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</si>
  <si>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</si>
  <si>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</si>
  <si>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</si>
  <si>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</si>
  <si>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</si>
  <si>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</si>
  <si>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</si>
  <si>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</si>
  <si>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</si>
  <si>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</si>
  <si>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</si>
  <si>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</si>
  <si>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</si>
  <si>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</si>
  <si>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</si>
  <si>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</si>
  <si>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</si>
  <si>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</si>
  <si>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</si>
  <si>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</si>
  <si>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</si>
  <si>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</si>
  <si>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</si>
  <si>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</si>
  <si>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</si>
  <si>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</si>
  <si>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</si>
  <si>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</si>
  <si>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</si>
  <si>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</si>
  <si>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</si>
  <si>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</si>
  <si>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</si>
  <si>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</si>
  <si>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</si>
  <si>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</si>
  <si>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</si>
  <si>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</si>
  <si>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</si>
  <si>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</si>
  <si>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</si>
  <si>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</si>
  <si>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</si>
  <si>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</si>
  <si>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</si>
  <si>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</si>
  <si>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</si>
  <si>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</si>
  <si>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</si>
  <si>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</si>
  <si>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</si>
  <si>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</si>
  <si>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</si>
  <si>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</si>
  <si>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</si>
  <si>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</si>
  <si>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</si>
  <si>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</si>
  <si>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</si>
  <si>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</si>
  <si>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</si>
  <si>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</si>
  <si>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</si>
  <si>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</si>
  <si>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</si>
  <si>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</si>
  <si>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</si>
  <si>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</si>
  <si>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</si>
  <si>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</si>
  <si>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</si>
  <si>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</si>
  <si>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</si>
  <si>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</si>
  <si>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</si>
  <si>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</si>
  <si>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</si>
  <si>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</si>
  <si>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</si>
  <si>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</si>
  <si>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</si>
  <si>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</si>
  <si>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</si>
  <si>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</si>
  <si>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</si>
  <si>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</si>
  <si>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</si>
  <si>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</si>
  <si>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</si>
  <si>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</si>
  <si>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</si>
  <si>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</si>
  <si>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</si>
  <si>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</si>
  <si>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</si>
  <si>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</si>
  <si>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</si>
  <si>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</si>
  <si>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</si>
  <si>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</si>
  <si>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</si>
  <si>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</si>
  <si>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</si>
  <si>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</si>
  <si>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</si>
  <si>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</si>
  <si>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ЛЕНИНГРАДСКАЯ, д. 2 А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</si>
</sst>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3">
          <cell r="E153">
            <v>3575.88</v>
          </cell>
          <cell r="F153">
            <v>1787.94</v>
          </cell>
          <cell r="G153">
            <v>1787.94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-146468.99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20955.29+39059.2+14093.52+16862.97+19482.63</f>
        <v>110453.61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387498.49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8167.22+40836.1</f>
        <v>49003.32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51047.87+10493.24+807.69</f>
        <v>62348.8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1533.17+7283.71+7186.84+6397.13+34175.25+309.68</f>
        <v>56885.780000000006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18909.8+G14-G15</f>
        <v>24372.82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27524.95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-146468.99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-117108.15999999999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9951.32+49890.33</f>
        <v>59841.65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11429.24+56017.22</f>
        <v>67446.46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16679.99+3399.28</f>
        <v>20079.27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21331.32+103871.79</f>
        <v>125203.10999999999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311931.58999999997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5821.86+14725.14+6725.7+7830.95+2318.67+7283.71+11014.04+34175.25+28422.33+69669.98+31039.44</f>
        <v>219027.07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1333.83+3116.67+1453.96+1669.86+496.65+1533.17+2313.38+7186.84+7291.74+6151.31+14461.82+6710.42</f>
        <v>53719.649999999994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2063.13+6397.13+6721.59+5011.37+12926.16+6065.49</f>
        <v>39184.87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f>'[1]TDSheet'!$E$153</f>
        <v>3575.88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f>'[1]TDSheet'!$F$153</f>
        <v>1787.94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f>'[1]TDSheet'!$G$153</f>
        <v>1787.94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165462.59999999998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-117108.15999999999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186020.51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27524.95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1.98</v>
      </c>
      <c r="F42" s="80" t="s">
        <v>136</v>
      </c>
      <c r="G42" s="60">
        <v>3810334293</v>
      </c>
      <c r="H42" s="61">
        <f>G13</f>
        <v>49003.32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59841.65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67446.46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20079.27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125203.10999999999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349098.76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210065.69000000012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856.0375287838252</v>
      </c>
      <c r="E63" s="76">
        <f>E64/117.48</f>
        <v>1789.4235614572694</v>
      </c>
      <c r="F63" s="76">
        <f>F64/12</f>
        <v>3584.8583333333336</v>
      </c>
      <c r="G63" s="77">
        <f>G64/18.26</f>
        <v>5409.016429353778</v>
      </c>
      <c r="H63" s="78">
        <f>H64/0.88</f>
        <v>1794.590909090909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217942.12+1068322.75</f>
        <v>1286264.87</v>
      </c>
      <c r="E64" s="65">
        <f>43649.79+162155.25+4416.44</f>
        <v>210221.48</v>
      </c>
      <c r="F64" s="65">
        <f>5269.46+683.36+37065.48</f>
        <v>43018.3</v>
      </c>
      <c r="G64" s="72">
        <f>11163.43+3875.73+61313.23+22416.25</f>
        <v>98768.64</v>
      </c>
      <c r="H64" s="68">
        <f>255.66+1323.58</f>
        <v>1579.24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146057.48+118331.06+657178.85+31842.59+160943.03</f>
        <v>1114353.01</v>
      </c>
      <c r="E65" s="65">
        <f>732.7+533.47+4218.51+19708.67+15541.58+102823.14+6695.05+34397.51</f>
        <v>184650.63</v>
      </c>
      <c r="F65" s="65">
        <f>4145.52+3516.56+27428.7+96.28+92.47+964.61+1057.79+5434.81</f>
        <v>42736.74</v>
      </c>
      <c r="G65" s="69">
        <f>2524.75+2040.93+13431.19+7174.71+5779.68+39927.08+614.29+3215.38+1982.03+10080.38</f>
        <v>86770.42</v>
      </c>
      <c r="H65" s="69">
        <f>184.64+160.81+837.95+85.27+7.37</f>
        <v>1276.04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171911.8600000001</v>
      </c>
      <c r="E66" s="76">
        <f>E64-E65</f>
        <v>25570.850000000006</v>
      </c>
      <c r="F66" s="76">
        <f>F64-F65</f>
        <v>281.56000000000495</v>
      </c>
      <c r="G66" s="78">
        <f>G64-G65</f>
        <v>11998.220000000001</v>
      </c>
      <c r="H66" s="78">
        <f>H64-H65</f>
        <v>303.20000000000005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217942.12+1101152.38</f>
        <v>1319094.5</v>
      </c>
      <c r="E67" s="70">
        <f>45877.14+177838.7+4501.81</f>
        <v>228217.65000000002</v>
      </c>
      <c r="F67" s="70">
        <f>7722.74+683.36+40505.59</f>
        <v>48911.689999999995</v>
      </c>
      <c r="G67" s="71">
        <f>62629+14121.12+21831.64</f>
        <v>98581.76</v>
      </c>
      <c r="H67" s="71">
        <f>1339.1</f>
        <v>1339.1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32829.62999999989</v>
      </c>
      <c r="E68" s="44">
        <f>E67-E64</f>
        <v>17996.170000000013</v>
      </c>
      <c r="F68" s="44">
        <f>F67-F64</f>
        <v>5893.389999999992</v>
      </c>
      <c r="G68" s="44">
        <f>G67-G64</f>
        <v>-186.88000000000466</v>
      </c>
      <c r="H68" s="44">
        <f>H67-H64</f>
        <v>-240.1400000000001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56292.16999999989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9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5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2016-03-24T08:04:26Z</dcterms:modified>
  <cp:category/>
  <cp:version/>
  <cp:contentType/>
  <cp:contentStatus/>
</cp:coreProperties>
</file>